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2" windowWidth="15168" windowHeight="9060" tabRatio="722"/>
  </bookViews>
  <sheets>
    <sheet name="1.Quarter 2011" sheetId="46" r:id="rId1"/>
    <sheet name="2.Quarter 2011" sheetId="45" r:id="rId2"/>
    <sheet name="3.Quarter 2011" sheetId="43" r:id="rId3"/>
    <sheet name="4.Quarter 2011" sheetId="47" r:id="rId4"/>
  </sheets>
  <calcPr calcId="145621"/>
</workbook>
</file>

<file path=xl/calcChain.xml><?xml version="1.0" encoding="utf-8"?>
<calcChain xmlns="http://schemas.openxmlformats.org/spreadsheetml/2006/main">
  <c r="H5" i="47" l="1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B89" i="47"/>
  <c r="C89" i="47"/>
  <c r="D89" i="47"/>
  <c r="E89" i="47"/>
  <c r="F89" i="47"/>
  <c r="C105" i="47" s="1"/>
  <c r="G89" i="47"/>
  <c r="H89" i="47"/>
  <c r="C101" i="47"/>
  <c r="C102" i="47"/>
  <c r="I94" i="47" s="1"/>
  <c r="J94" i="47" s="1"/>
  <c r="F101" i="47" s="1"/>
  <c r="C103" i="47"/>
  <c r="C104" i="47"/>
  <c r="C106" i="47"/>
  <c r="D101" i="47"/>
  <c r="E101" i="47"/>
  <c r="D102" i="47"/>
  <c r="E102" i="47"/>
  <c r="G102" i="47" s="1"/>
  <c r="I102" i="47" s="1"/>
  <c r="K102" i="47" s="1"/>
  <c r="D103" i="47"/>
  <c r="E103" i="47" s="1"/>
  <c r="D104" i="47"/>
  <c r="E104" i="47" s="1"/>
  <c r="G104" i="47" s="1"/>
  <c r="I104" i="47" s="1"/>
  <c r="K104" i="47" s="1"/>
  <c r="D105" i="47"/>
  <c r="E105" i="47"/>
  <c r="G105" i="47" s="1"/>
  <c r="I105" i="47" s="1"/>
  <c r="K105" i="47" s="1"/>
  <c r="D106" i="47"/>
  <c r="E106" i="47" s="1"/>
  <c r="G106" i="47" s="1"/>
  <c r="I106" i="47" s="1"/>
  <c r="K106" i="47" s="1"/>
  <c r="J109" i="47"/>
  <c r="H5" i="46"/>
  <c r="H6" i="46"/>
  <c r="H7" i="46"/>
  <c r="H8" i="46"/>
  <c r="H9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58" i="46"/>
  <c r="H59" i="46"/>
  <c r="H60" i="46"/>
  <c r="H61" i="46"/>
  <c r="H62" i="46"/>
  <c r="H63" i="46"/>
  <c r="H64" i="46"/>
  <c r="H65" i="46"/>
  <c r="H66" i="46"/>
  <c r="H67" i="46"/>
  <c r="H68" i="46"/>
  <c r="H69" i="46"/>
  <c r="H70" i="46"/>
  <c r="H71" i="46"/>
  <c r="H72" i="46"/>
  <c r="H73" i="46"/>
  <c r="H74" i="46"/>
  <c r="H75" i="46"/>
  <c r="H76" i="46"/>
  <c r="H77" i="46"/>
  <c r="H78" i="46"/>
  <c r="H79" i="46"/>
  <c r="H80" i="46"/>
  <c r="H81" i="46"/>
  <c r="H82" i="46"/>
  <c r="H83" i="46"/>
  <c r="H84" i="46"/>
  <c r="H85" i="46"/>
  <c r="H86" i="46"/>
  <c r="H87" i="46"/>
  <c r="H88" i="46"/>
  <c r="B89" i="46"/>
  <c r="C89" i="46"/>
  <c r="D89" i="46"/>
  <c r="E89" i="46"/>
  <c r="F89" i="46"/>
  <c r="G89" i="46"/>
  <c r="H89" i="46"/>
  <c r="C101" i="46"/>
  <c r="C102" i="46"/>
  <c r="C103" i="46"/>
  <c r="C104" i="46"/>
  <c r="D101" i="46"/>
  <c r="E101" i="46"/>
  <c r="D102" i="46"/>
  <c r="E102" i="46"/>
  <c r="G102" i="46" s="1"/>
  <c r="I102" i="46" s="1"/>
  <c r="K102" i="46" s="1"/>
  <c r="D103" i="46"/>
  <c r="E103" i="46" s="1"/>
  <c r="D104" i="46"/>
  <c r="E104" i="46"/>
  <c r="G104" i="46" s="1"/>
  <c r="I104" i="46" s="1"/>
  <c r="K104" i="46" s="1"/>
  <c r="C105" i="46"/>
  <c r="I94" i="46" s="1"/>
  <c r="J94" i="46" s="1"/>
  <c r="F101" i="46" s="1"/>
  <c r="D105" i="46"/>
  <c r="E105" i="46"/>
  <c r="G105" i="46" s="1"/>
  <c r="I105" i="46" s="1"/>
  <c r="K105" i="46" s="1"/>
  <c r="C106" i="46"/>
  <c r="D106" i="46"/>
  <c r="E106" i="46"/>
  <c r="G106" i="46" s="1"/>
  <c r="I106" i="46" s="1"/>
  <c r="K106" i="46" s="1"/>
  <c r="C109" i="46"/>
  <c r="D109" i="46"/>
  <c r="J109" i="46"/>
  <c r="H5" i="45"/>
  <c r="H6" i="45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H50" i="45"/>
  <c r="H51" i="45"/>
  <c r="H52" i="45"/>
  <c r="H53" i="45"/>
  <c r="H54" i="45"/>
  <c r="H55" i="45"/>
  <c r="H56" i="45"/>
  <c r="H57" i="45"/>
  <c r="H58" i="45"/>
  <c r="H59" i="45"/>
  <c r="H60" i="45"/>
  <c r="H61" i="45"/>
  <c r="H62" i="45"/>
  <c r="H63" i="45"/>
  <c r="H64" i="45"/>
  <c r="H65" i="45"/>
  <c r="H66" i="45"/>
  <c r="H67" i="45"/>
  <c r="H68" i="45"/>
  <c r="H69" i="45"/>
  <c r="H70" i="45"/>
  <c r="H71" i="45"/>
  <c r="H72" i="45"/>
  <c r="H73" i="45"/>
  <c r="H74" i="45"/>
  <c r="H75" i="45"/>
  <c r="H76" i="45"/>
  <c r="H77" i="45"/>
  <c r="H78" i="45"/>
  <c r="H79" i="45"/>
  <c r="H80" i="45"/>
  <c r="H81" i="45"/>
  <c r="H82" i="45"/>
  <c r="H83" i="45"/>
  <c r="H84" i="45"/>
  <c r="H85" i="45"/>
  <c r="H86" i="45"/>
  <c r="H87" i="45"/>
  <c r="H88" i="45"/>
  <c r="B89" i="45"/>
  <c r="C89" i="45"/>
  <c r="D89" i="45"/>
  <c r="E89" i="45"/>
  <c r="F89" i="45"/>
  <c r="G89" i="45"/>
  <c r="H89" i="45"/>
  <c r="C101" i="45"/>
  <c r="C102" i="45"/>
  <c r="I94" i="45" s="1"/>
  <c r="J94" i="45" s="1"/>
  <c r="F101" i="45" s="1"/>
  <c r="F109" i="45" s="1"/>
  <c r="C103" i="45"/>
  <c r="C105" i="45"/>
  <c r="C106" i="45"/>
  <c r="C104" i="45"/>
  <c r="D101" i="45"/>
  <c r="E101" i="45" s="1"/>
  <c r="D102" i="45"/>
  <c r="E102" i="45" s="1"/>
  <c r="G102" i="45" s="1"/>
  <c r="I102" i="45" s="1"/>
  <c r="K102" i="45" s="1"/>
  <c r="D103" i="45"/>
  <c r="E103" i="45"/>
  <c r="D104" i="45"/>
  <c r="E104" i="45"/>
  <c r="G104" i="45" s="1"/>
  <c r="I104" i="45" s="1"/>
  <c r="K104" i="45" s="1"/>
  <c r="D105" i="45"/>
  <c r="E105" i="45" s="1"/>
  <c r="G105" i="45" s="1"/>
  <c r="I105" i="45" s="1"/>
  <c r="K105" i="45" s="1"/>
  <c r="D106" i="45"/>
  <c r="E106" i="45"/>
  <c r="G106" i="45" s="1"/>
  <c r="I106" i="45" s="1"/>
  <c r="K106" i="45" s="1"/>
  <c r="C109" i="45"/>
  <c r="J109" i="45"/>
  <c r="E89" i="43"/>
  <c r="D104" i="43" s="1"/>
  <c r="C104" i="43"/>
  <c r="H5" i="43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B89" i="43"/>
  <c r="C89" i="43"/>
  <c r="D89" i="43"/>
  <c r="F89" i="43"/>
  <c r="C105" i="43" s="1"/>
  <c r="G89" i="43"/>
  <c r="H89" i="43"/>
  <c r="C101" i="43"/>
  <c r="C102" i="43"/>
  <c r="C103" i="43"/>
  <c r="C106" i="43"/>
  <c r="D101" i="43"/>
  <c r="E101" i="43" s="1"/>
  <c r="D102" i="43"/>
  <c r="E102" i="43" s="1"/>
  <c r="G102" i="43" s="1"/>
  <c r="I102" i="43" s="1"/>
  <c r="K102" i="43" s="1"/>
  <c r="D103" i="43"/>
  <c r="E103" i="43"/>
  <c r="G103" i="43" s="1"/>
  <c r="I103" i="43" s="1"/>
  <c r="K103" i="43" s="1"/>
  <c r="D106" i="43"/>
  <c r="E106" i="43" s="1"/>
  <c r="G106" i="43" s="1"/>
  <c r="I106" i="43" s="1"/>
  <c r="K106" i="43" s="1"/>
  <c r="D105" i="43"/>
  <c r="E105" i="43"/>
  <c r="G105" i="43" s="1"/>
  <c r="I105" i="43" s="1"/>
  <c r="K105" i="43" s="1"/>
  <c r="J109" i="43"/>
  <c r="G103" i="45"/>
  <c r="I103" i="45" s="1"/>
  <c r="K103" i="45" s="1"/>
  <c r="D109" i="45"/>
  <c r="D109" i="47"/>
  <c r="E104" i="43" l="1"/>
  <c r="G104" i="43" s="1"/>
  <c r="I104" i="43" s="1"/>
  <c r="K104" i="43" s="1"/>
  <c r="D109" i="43"/>
  <c r="G103" i="46"/>
  <c r="I103" i="46" s="1"/>
  <c r="K103" i="46" s="1"/>
  <c r="E109" i="46"/>
  <c r="C109" i="47"/>
  <c r="I94" i="43"/>
  <c r="J94" i="43" s="1"/>
  <c r="F101" i="43" s="1"/>
  <c r="F109" i="43" s="1"/>
  <c r="C109" i="43"/>
  <c r="G101" i="45"/>
  <c r="E109" i="45"/>
  <c r="F109" i="46"/>
  <c r="G101" i="46"/>
  <c r="E109" i="47"/>
  <c r="G103" i="47"/>
  <c r="I103" i="47" s="1"/>
  <c r="K103" i="47" s="1"/>
  <c r="G101" i="47"/>
  <c r="F109" i="47"/>
  <c r="G109" i="47" l="1"/>
  <c r="I101" i="47"/>
  <c r="G109" i="45"/>
  <c r="I101" i="45"/>
  <c r="G101" i="43"/>
  <c r="I101" i="46"/>
  <c r="G109" i="46"/>
  <c r="E109" i="43"/>
  <c r="K101" i="46" l="1"/>
  <c r="K109" i="46" s="1"/>
  <c r="K112" i="46" s="1"/>
  <c r="I109" i="46"/>
  <c r="I109" i="45"/>
  <c r="K101" i="45"/>
  <c r="K109" i="45" s="1"/>
  <c r="K112" i="45" s="1"/>
  <c r="I109" i="47"/>
  <c r="K101" i="47"/>
  <c r="K109" i="47" s="1"/>
  <c r="K112" i="47" s="1"/>
  <c r="G109" i="43"/>
  <c r="I101" i="43"/>
  <c r="K101" i="43" l="1"/>
  <c r="K109" i="43" s="1"/>
  <c r="K112" i="43" s="1"/>
  <c r="I109" i="43"/>
</calcChain>
</file>

<file path=xl/comments1.xml><?xml version="1.0" encoding="utf-8"?>
<comments xmlns="http://schemas.openxmlformats.org/spreadsheetml/2006/main">
  <authors>
    <author>John Farnsworth</author>
  </authors>
  <commentList>
    <comment ref="K94" authorId="0">
      <text>
        <r>
          <rPr>
            <b/>
            <sz val="8"/>
            <color indexed="81"/>
            <rFont val="Tahoma"/>
          </rPr>
          <t>John Doe:</t>
        </r>
        <r>
          <rPr>
            <sz val="8"/>
            <color indexed="81"/>
            <rFont val="Tahoma"/>
          </rPr>
          <t xml:space="preserve">
Estimated Based on Historical Miles</t>
        </r>
      </text>
    </comment>
  </commentList>
</comments>
</file>

<file path=xl/comments2.xml><?xml version="1.0" encoding="utf-8"?>
<comments xmlns="http://schemas.openxmlformats.org/spreadsheetml/2006/main">
  <authors>
    <author>John Farnsworth</author>
  </authors>
  <commentList>
    <comment ref="K94" authorId="0">
      <text>
        <r>
          <rPr>
            <b/>
            <sz val="8"/>
            <color indexed="81"/>
            <rFont val="Tahoma"/>
          </rPr>
          <t>John Doe:</t>
        </r>
        <r>
          <rPr>
            <sz val="8"/>
            <color indexed="81"/>
            <rFont val="Tahoma"/>
          </rPr>
          <t xml:space="preserve">
Estimated Based on Historical Miles</t>
        </r>
      </text>
    </comment>
  </commentList>
</comments>
</file>

<file path=xl/comments3.xml><?xml version="1.0" encoding="utf-8"?>
<comments xmlns="http://schemas.openxmlformats.org/spreadsheetml/2006/main">
  <authors>
    <author>John Farnsworth</author>
  </authors>
  <commentList>
    <comment ref="K94" authorId="0">
      <text>
        <r>
          <rPr>
            <b/>
            <sz val="8"/>
            <color indexed="81"/>
            <rFont val="Tahoma"/>
          </rPr>
          <t>John Doe:</t>
        </r>
        <r>
          <rPr>
            <sz val="8"/>
            <color indexed="81"/>
            <rFont val="Tahoma"/>
          </rPr>
          <t xml:space="preserve">
Estimated Based on Historical Miles</t>
        </r>
      </text>
    </comment>
  </commentList>
</comments>
</file>

<file path=xl/comments4.xml><?xml version="1.0" encoding="utf-8"?>
<comments xmlns="http://schemas.openxmlformats.org/spreadsheetml/2006/main">
  <authors>
    <author>John Farnsworth</author>
  </authors>
  <commentList>
    <comment ref="K94" authorId="0">
      <text>
        <r>
          <rPr>
            <b/>
            <sz val="8"/>
            <color indexed="81"/>
            <rFont val="Tahoma"/>
          </rPr>
          <t>John Doe:</t>
        </r>
        <r>
          <rPr>
            <sz val="8"/>
            <color indexed="81"/>
            <rFont val="Tahoma"/>
          </rPr>
          <t xml:space="preserve">
Estimated Based on Historical Miles</t>
        </r>
      </text>
    </comment>
  </commentList>
</comments>
</file>

<file path=xl/sharedStrings.xml><?xml version="1.0" encoding="utf-8"?>
<sst xmlns="http://schemas.openxmlformats.org/spreadsheetml/2006/main" count="312" uniqueCount="67">
  <si>
    <t>WY</t>
  </si>
  <si>
    <t>CO</t>
  </si>
  <si>
    <t>SD</t>
  </si>
  <si>
    <t>MT</t>
  </si>
  <si>
    <t>TOTAL</t>
  </si>
  <si>
    <t>F7</t>
  </si>
  <si>
    <t>J9</t>
  </si>
  <si>
    <t>K2</t>
  </si>
  <si>
    <t>PB</t>
  </si>
  <si>
    <t>IFTA Tax Return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</si>
  <si>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</si>
  <si>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</si>
  <si>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</si>
  <si>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</si>
  <si>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</si>
  <si>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</si>
  <si>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</si>
  <si>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</si>
  <si>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</si>
  <si>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</si>
  <si>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</si>
  <si>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</t>
  </si>
  <si>
    <t>TOTALS -5</t>
  </si>
  <si>
    <t>7. PREVIOUS BALANCE</t>
  </si>
  <si>
    <t>8. TOTAL REMITTANCE OR &lt;CREDIT&gt;</t>
  </si>
  <si>
    <t>NE</t>
  </si>
  <si>
    <t>BT</t>
  </si>
  <si>
    <t>BW</t>
  </si>
  <si>
    <t>CG</t>
  </si>
  <si>
    <t>CQ</t>
  </si>
  <si>
    <t>D9</t>
  </si>
  <si>
    <t>DN</t>
  </si>
  <si>
    <t>DF</t>
  </si>
  <si>
    <t>F9</t>
  </si>
  <si>
    <t>FA</t>
  </si>
  <si>
    <t>FB</t>
  </si>
  <si>
    <t>G3</t>
  </si>
  <si>
    <t>GA</t>
  </si>
  <si>
    <t>GB</t>
  </si>
  <si>
    <t>GC</t>
  </si>
  <si>
    <t>GP</t>
  </si>
  <si>
    <t>GV</t>
  </si>
  <si>
    <t>HA</t>
  </si>
  <si>
    <t>HB</t>
  </si>
  <si>
    <t>HC</t>
  </si>
  <si>
    <t>HW</t>
  </si>
  <si>
    <t>IE</t>
  </si>
  <si>
    <t>IF</t>
  </si>
  <si>
    <t>IG</t>
  </si>
  <si>
    <t>IH</t>
  </si>
  <si>
    <t>IV</t>
  </si>
  <si>
    <t>JK</t>
  </si>
  <si>
    <t>JL</t>
  </si>
  <si>
    <t>JM</t>
  </si>
  <si>
    <t>JN</t>
  </si>
  <si>
    <t>JP</t>
  </si>
  <si>
    <t>JQ</t>
  </si>
  <si>
    <t>KE</t>
  </si>
  <si>
    <t>KF</t>
  </si>
  <si>
    <t>L1</t>
  </si>
  <si>
    <t>N9</t>
  </si>
  <si>
    <t>Q1</t>
  </si>
  <si>
    <t>ND</t>
  </si>
  <si>
    <t>IFTA Tax Return 3rd Quarter 2011</t>
  </si>
  <si>
    <t>IFTA Tax Return 1st Quarter 2011</t>
  </si>
  <si>
    <t>IFTA Tax Return 2nd Quarter 2011</t>
  </si>
  <si>
    <t>IFTA Tax Return 4th Quarter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</si>
</sst>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</numFmts>
  <fonts count="13" x14ac:knownFonts="1">
    <font>
      <sz val="10"/>
      <name val="Arial"/>
    </font>
    <font>
      <sz val="10"/>
      <name val="Arial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color indexed="10"/>
      <name val="Arial"/>
    </font>
    <font>
      <b/>
      <sz val="10"/>
      <color indexed="10"/>
      <name val="Arial"/>
    </font>
    <font>
      <b/>
      <sz val="14"/>
      <color indexed="10"/>
      <name val="Arial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4" fillId="0" borderId="0" xfId="1" applyNumberFormat="1" applyFont="1"/>
    <xf numFmtId="0" fontId="5" fillId="0" borderId="0" xfId="0" applyFont="1"/>
    <xf numFmtId="164" fontId="4" fillId="0" borderId="2" xfId="1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/>
    <xf numFmtId="0" fontId="8" fillId="0" borderId="0" xfId="0" applyFont="1"/>
    <xf numFmtId="164" fontId="8" fillId="0" borderId="0" xfId="1" applyNumberFormat="1" applyFont="1"/>
    <xf numFmtId="0" fontId="9" fillId="0" borderId="4" xfId="0" applyFont="1" applyBorder="1" applyAlignment="1">
      <alignment horizontal="center"/>
    </xf>
    <xf numFmtId="164" fontId="1" fillId="0" borderId="0" xfId="1" applyNumberFormat="1"/>
    <xf numFmtId="164" fontId="1" fillId="0" borderId="0" xfId="1" applyNumberFormat="1" applyFont="1"/>
    <xf numFmtId="164" fontId="1" fillId="0" borderId="0" xfId="1" applyNumberFormat="1" applyBorder="1"/>
    <xf numFmtId="164" fontId="4" fillId="0" borderId="0" xfId="1" applyNumberFormat="1" applyFont="1" applyFill="1" applyBorder="1" applyAlignment="1">
      <alignment horizontal="centerContinuous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Border="1"/>
    <xf numFmtId="0" fontId="0" fillId="0" borderId="5" xfId="0" applyBorder="1" applyAlignment="1">
      <alignment horizontal="right"/>
    </xf>
    <xf numFmtId="0" fontId="10" fillId="0" borderId="6" xfId="0" applyFont="1" applyBorder="1"/>
    <xf numFmtId="0" fontId="0" fillId="0" borderId="6" xfId="0" applyBorder="1"/>
    <xf numFmtId="164" fontId="1" fillId="0" borderId="6" xfId="1" applyNumberFormat="1" applyBorder="1"/>
    <xf numFmtId="0" fontId="0" fillId="0" borderId="7" xfId="0" applyBorder="1"/>
    <xf numFmtId="0" fontId="8" fillId="0" borderId="8" xfId="0" applyFont="1" applyBorder="1" applyAlignment="1">
      <alignment horizontal="right"/>
    </xf>
    <xf numFmtId="0" fontId="0" fillId="0" borderId="0" xfId="0" applyBorder="1"/>
    <xf numFmtId="0" fontId="8" fillId="0" borderId="0" xfId="0" applyFont="1" applyBorder="1"/>
    <xf numFmtId="164" fontId="8" fillId="0" borderId="0" xfId="1" applyNumberFormat="1" applyFont="1" applyBorder="1"/>
    <xf numFmtId="0" fontId="9" fillId="0" borderId="9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43" fontId="1" fillId="2" borderId="10" xfId="0" applyNumberFormat="1" applyFont="1" applyFill="1" applyBorder="1"/>
    <xf numFmtId="1" fontId="8" fillId="0" borderId="0" xfId="0" applyNumberFormat="1" applyFont="1" applyBorder="1"/>
    <xf numFmtId="43" fontId="8" fillId="0" borderId="0" xfId="0" applyNumberFormat="1" applyFont="1" applyBorder="1"/>
    <xf numFmtId="0" fontId="8" fillId="0" borderId="10" xfId="0" applyFont="1" applyBorder="1"/>
    <xf numFmtId="0" fontId="9" fillId="0" borderId="11" xfId="0" applyFont="1" applyBorder="1" applyAlignment="1">
      <alignment horizontal="center"/>
    </xf>
    <xf numFmtId="43" fontId="8" fillId="0" borderId="0" xfId="1" applyNumberFormat="1" applyFont="1" applyBorder="1"/>
    <xf numFmtId="43" fontId="8" fillId="0" borderId="10" xfId="1" applyNumberFormat="1" applyFont="1" applyBorder="1"/>
    <xf numFmtId="0" fontId="0" fillId="0" borderId="8" xfId="0" applyBorder="1" applyAlignment="1">
      <alignment horizontal="right"/>
    </xf>
    <xf numFmtId="43" fontId="1" fillId="0" borderId="0" xfId="1" applyNumberFormat="1" applyBorder="1"/>
    <xf numFmtId="43" fontId="0" fillId="0" borderId="0" xfId="0" applyNumberFormat="1" applyBorder="1"/>
    <xf numFmtId="43" fontId="0" fillId="0" borderId="10" xfId="0" applyNumberFormat="1" applyBorder="1"/>
    <xf numFmtId="164" fontId="8" fillId="0" borderId="0" xfId="0" applyNumberFormat="1" applyFont="1" applyBorder="1"/>
    <xf numFmtId="43" fontId="8" fillId="0" borderId="10" xfId="0" applyNumberFormat="1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/>
    <xf numFmtId="164" fontId="8" fillId="0" borderId="13" xfId="1" applyNumberFormat="1" applyFont="1" applyBorder="1"/>
    <xf numFmtId="0" fontId="8" fillId="0" borderId="14" xfId="0" applyFont="1" applyBorder="1"/>
    <xf numFmtId="165" fontId="1" fillId="2" borderId="0" xfId="1" applyNumberFormat="1" applyFont="1" applyFill="1" applyBorder="1"/>
    <xf numFmtId="166" fontId="1" fillId="2" borderId="0" xfId="1" applyNumberFormat="1" applyFont="1" applyFill="1" applyBorder="1"/>
    <xf numFmtId="164" fontId="1" fillId="0" borderId="0" xfId="1" applyNumberFormat="1" applyFill="1"/>
    <xf numFmtId="164" fontId="1" fillId="0" borderId="0" xfId="1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164" fontId="11" fillId="3" borderId="0" xfId="1" applyNumberFormat="1" applyFont="1" applyFill="1"/>
    <xf numFmtId="0" fontId="11" fillId="3" borderId="0" xfId="0" applyFont="1" applyFill="1"/>
    <xf numFmtId="0" fontId="11" fillId="3" borderId="0" xfId="0" applyFont="1" applyFill="1" applyAlignment="1">
      <alignment horizontal="right"/>
    </xf>
    <xf numFmtId="164" fontId="12" fillId="4" borderId="0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114"/>
  <sheetViews>
    <sheetView tabSelected="1" zoomScaleNormal="100" workbookViewId="0">
      <pane xSplit="1" ySplit="4" topLeftCell="B90" activePane="bottomRight" state="frozen"/>
      <selection activeCell="B5" sqref="B5"/>
      <selection pane="topRight" activeCell="B5" sqref="B5"/>
      <selection pane="bottomLeft" activeCell="B5" sqref="B5"/>
      <selection pane="bottomRight" activeCell="F101" sqref="F101"/>
    </sheetView>
  </sheetViews>
  <sheetFormatPr defaultRowHeight="13.2" x14ac:dyDescent="0.25"/>
  <cols>
    <col min="1" max="1" width="15" style="8" customWidth="1"/>
    <col min="2" max="2" width="10" bestFit="1" customWidth="1"/>
    <col min="3" max="4" width="10.44140625" bestFit="1" customWidth="1"/>
    <col min="5" max="5" width="10.33203125" bestFit="1" customWidth="1"/>
    <col min="6" max="6" width="11.5546875" bestFit="1" customWidth="1"/>
    <col min="7" max="7" width="9.88671875" bestFit="1" customWidth="1"/>
    <col min="8" max="9" width="12.6640625" style="16" customWidth="1"/>
    <col min="10" max="10" width="10.33203125" bestFit="1" customWidth="1"/>
  </cols>
  <sheetData>
    <row r="1" spans="1:9" ht="15.6" x14ac:dyDescent="0.3">
      <c r="A1" s="61" t="s">
        <v>64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"/>
      <c r="B2" s="1"/>
      <c r="C2" s="1"/>
      <c r="D2" s="1"/>
      <c r="E2" s="1"/>
      <c r="F2" s="1"/>
      <c r="H2" s="18"/>
      <c r="I2" s="18"/>
    </row>
    <row r="3" spans="1:9" x14ac:dyDescent="0.25">
      <c r="A3" s="6"/>
      <c r="B3" s="55"/>
      <c r="C3" s="55"/>
      <c r="D3" s="55"/>
      <c r="E3" s="55"/>
      <c r="F3" s="55"/>
      <c r="H3" s="19"/>
      <c r="I3" s="19"/>
    </row>
    <row r="4" spans="1:9" x14ac:dyDescent="0.25">
      <c r="A4" s="6"/>
      <c r="B4" s="2" t="s">
        <v>0</v>
      </c>
      <c r="C4" s="2" t="s">
        <v>1</v>
      </c>
      <c r="D4" s="2" t="s">
        <v>2</v>
      </c>
      <c r="E4" s="56" t="s">
        <v>62</v>
      </c>
      <c r="F4" s="56" t="s">
        <v>25</v>
      </c>
      <c r="G4" s="2" t="s">
        <v>3</v>
      </c>
      <c r="H4" s="2" t="s">
        <v>4</v>
      </c>
      <c r="I4" s="20"/>
    </row>
    <row r="5" spans="1:9" x14ac:dyDescent="0.25">
      <c r="A5" s="54">
        <v>4</v>
      </c>
      <c r="B5" s="16">
        <v>8246</v>
      </c>
      <c r="C5" s="16"/>
      <c r="D5" s="16"/>
      <c r="G5" s="16"/>
      <c r="H5" s="3">
        <f t="shared" ref="H5:H36" si="0">SUM(B5:G5)</f>
        <v>8246</v>
      </c>
      <c r="I5" s="21"/>
    </row>
    <row r="6" spans="1:9" x14ac:dyDescent="0.25">
      <c r="A6" s="54">
        <v>5</v>
      </c>
      <c r="B6" s="16">
        <v>7648</v>
      </c>
      <c r="C6" s="16"/>
      <c r="D6" s="16"/>
      <c r="G6" s="16"/>
      <c r="H6" s="3">
        <f t="shared" si="0"/>
        <v>7648</v>
      </c>
      <c r="I6" s="21"/>
    </row>
    <row r="7" spans="1:9" x14ac:dyDescent="0.25">
      <c r="A7" s="54">
        <v>6</v>
      </c>
      <c r="B7" s="16">
        <v>2982</v>
      </c>
      <c r="C7" s="16"/>
      <c r="D7" s="16"/>
      <c r="G7" s="16"/>
      <c r="H7" s="3">
        <f t="shared" si="0"/>
        <v>2982</v>
      </c>
      <c r="I7" s="21"/>
    </row>
    <row r="8" spans="1:9" ht="17.399999999999999" x14ac:dyDescent="0.3">
      <c r="A8" s="59">
        <v>8</v>
      </c>
      <c r="B8" s="57">
        <v>6473</v>
      </c>
      <c r="C8" s="57"/>
      <c r="D8" s="57"/>
      <c r="E8" s="58"/>
      <c r="F8" s="58"/>
      <c r="G8" s="57"/>
      <c r="H8" s="57">
        <f t="shared" si="0"/>
        <v>6473</v>
      </c>
      <c r="I8" s="21"/>
    </row>
    <row r="9" spans="1:9" x14ac:dyDescent="0.25">
      <c r="A9" s="54">
        <v>9</v>
      </c>
      <c r="B9" s="16">
        <v>6577</v>
      </c>
      <c r="C9" s="16"/>
      <c r="D9" s="16"/>
      <c r="G9" s="16"/>
      <c r="H9" s="3">
        <f t="shared" si="0"/>
        <v>6577</v>
      </c>
      <c r="I9" s="21"/>
    </row>
    <row r="10" spans="1:9" x14ac:dyDescent="0.25">
      <c r="A10" s="54">
        <v>11</v>
      </c>
      <c r="B10" s="16">
        <v>4957</v>
      </c>
      <c r="C10" s="16"/>
      <c r="D10" s="16"/>
      <c r="G10" s="16"/>
      <c r="H10" s="3">
        <f t="shared" si="0"/>
        <v>4957</v>
      </c>
      <c r="I10" s="21"/>
    </row>
    <row r="11" spans="1:9" x14ac:dyDescent="0.25">
      <c r="A11" s="54">
        <v>15</v>
      </c>
      <c r="B11" s="16">
        <v>6577</v>
      </c>
      <c r="C11" s="16"/>
      <c r="D11" s="16"/>
      <c r="G11" s="16"/>
      <c r="H11" s="3">
        <f t="shared" si="0"/>
        <v>6577</v>
      </c>
      <c r="I11" s="21"/>
    </row>
    <row r="12" spans="1:9" x14ac:dyDescent="0.25">
      <c r="A12" s="54">
        <v>25</v>
      </c>
      <c r="B12" s="16">
        <v>2563</v>
      </c>
      <c r="C12" s="16"/>
      <c r="D12" s="16"/>
      <c r="G12" s="16"/>
      <c r="H12" s="3">
        <f t="shared" si="0"/>
        <v>2563</v>
      </c>
      <c r="I12" s="21"/>
    </row>
    <row r="13" spans="1:9" x14ac:dyDescent="0.25">
      <c r="A13" s="54">
        <v>26</v>
      </c>
      <c r="B13" s="16">
        <v>0</v>
      </c>
      <c r="C13" s="16"/>
      <c r="D13" s="16"/>
      <c r="G13" s="16"/>
      <c r="H13" s="3">
        <f t="shared" si="0"/>
        <v>0</v>
      </c>
      <c r="I13" s="21"/>
    </row>
    <row r="14" spans="1:9" x14ac:dyDescent="0.25">
      <c r="A14" s="54">
        <v>27</v>
      </c>
      <c r="B14" s="16">
        <v>0</v>
      </c>
      <c r="C14" s="16"/>
      <c r="D14" s="16"/>
      <c r="G14" s="16"/>
      <c r="H14" s="3">
        <f t="shared" si="0"/>
        <v>0</v>
      </c>
      <c r="I14" s="21"/>
    </row>
    <row r="15" spans="1:9" x14ac:dyDescent="0.25">
      <c r="A15" s="7">
        <v>30</v>
      </c>
      <c r="B15" s="16">
        <v>0</v>
      </c>
      <c r="C15" s="16"/>
      <c r="D15" s="16"/>
      <c r="G15" s="16"/>
      <c r="H15" s="3">
        <f t="shared" si="0"/>
        <v>0</v>
      </c>
      <c r="I15" s="21"/>
    </row>
    <row r="16" spans="1:9" x14ac:dyDescent="0.25">
      <c r="A16" s="7">
        <v>31</v>
      </c>
      <c r="B16" s="16">
        <v>0</v>
      </c>
      <c r="C16" s="16"/>
      <c r="D16" s="16"/>
      <c r="G16" s="16"/>
      <c r="H16" s="3">
        <f t="shared" si="0"/>
        <v>0</v>
      </c>
      <c r="I16" s="21"/>
    </row>
    <row r="17" spans="1:9" x14ac:dyDescent="0.25">
      <c r="A17" s="7">
        <v>32</v>
      </c>
      <c r="B17" s="16">
        <v>0</v>
      </c>
      <c r="C17" s="16"/>
      <c r="D17" s="16"/>
      <c r="G17" s="16"/>
      <c r="H17" s="3">
        <f t="shared" si="0"/>
        <v>0</v>
      </c>
      <c r="I17" s="21"/>
    </row>
    <row r="18" spans="1:9" x14ac:dyDescent="0.25">
      <c r="A18" s="7">
        <v>34</v>
      </c>
      <c r="B18" s="16">
        <v>0</v>
      </c>
      <c r="C18" s="16"/>
      <c r="D18" s="16"/>
      <c r="G18" s="16"/>
      <c r="H18" s="3">
        <f t="shared" si="0"/>
        <v>0</v>
      </c>
      <c r="I18" s="21"/>
    </row>
    <row r="19" spans="1:9" x14ac:dyDescent="0.25">
      <c r="A19" s="7">
        <v>36</v>
      </c>
      <c r="B19" s="16">
        <v>0</v>
      </c>
      <c r="C19" s="16"/>
      <c r="D19" s="16"/>
      <c r="G19" s="16"/>
      <c r="H19" s="3">
        <f t="shared" si="0"/>
        <v>0</v>
      </c>
      <c r="I19" s="21"/>
    </row>
    <row r="20" spans="1:9" ht="17.399999999999999" x14ac:dyDescent="0.3">
      <c r="A20" s="59">
        <v>37</v>
      </c>
      <c r="B20" s="57">
        <v>2961</v>
      </c>
      <c r="C20" s="57"/>
      <c r="D20" s="57"/>
      <c r="E20" s="58"/>
      <c r="F20" s="58"/>
      <c r="G20" s="57"/>
      <c r="H20" s="57">
        <f t="shared" si="0"/>
        <v>2961</v>
      </c>
      <c r="I20" s="21"/>
    </row>
    <row r="21" spans="1:9" x14ac:dyDescent="0.25">
      <c r="A21" s="7">
        <v>43</v>
      </c>
      <c r="B21" s="16">
        <v>6455</v>
      </c>
      <c r="C21" s="16"/>
      <c r="D21" s="16"/>
      <c r="G21" s="16"/>
      <c r="H21" s="3">
        <f t="shared" si="0"/>
        <v>6455</v>
      </c>
      <c r="I21" s="21"/>
    </row>
    <row r="22" spans="1:9" x14ac:dyDescent="0.25">
      <c r="A22" s="7">
        <v>47</v>
      </c>
      <c r="B22" s="16">
        <v>0</v>
      </c>
      <c r="C22" s="16"/>
      <c r="D22" s="16"/>
      <c r="G22" s="16"/>
      <c r="H22" s="3">
        <f t="shared" si="0"/>
        <v>0</v>
      </c>
      <c r="I22" s="21"/>
    </row>
    <row r="23" spans="1:9" x14ac:dyDescent="0.25">
      <c r="A23" s="7">
        <v>50</v>
      </c>
      <c r="B23" s="16">
        <v>0</v>
      </c>
      <c r="C23" s="16"/>
      <c r="D23" s="16"/>
      <c r="G23" s="16"/>
      <c r="H23" s="3">
        <f t="shared" si="0"/>
        <v>0</v>
      </c>
      <c r="I23" s="21"/>
    </row>
    <row r="24" spans="1:9" x14ac:dyDescent="0.25">
      <c r="A24" s="7">
        <v>54</v>
      </c>
      <c r="B24" s="16">
        <v>3</v>
      </c>
      <c r="C24" s="16"/>
      <c r="D24" s="16"/>
      <c r="G24" s="16"/>
      <c r="H24" s="3">
        <f t="shared" si="0"/>
        <v>3</v>
      </c>
      <c r="I24" s="21"/>
    </row>
    <row r="25" spans="1:9" ht="17.399999999999999" x14ac:dyDescent="0.3">
      <c r="A25" s="59">
        <v>55</v>
      </c>
      <c r="B25" s="57">
        <v>3</v>
      </c>
      <c r="C25" s="57"/>
      <c r="D25" s="57"/>
      <c r="E25" s="58"/>
      <c r="F25" s="58"/>
      <c r="G25" s="57"/>
      <c r="H25" s="57">
        <f t="shared" si="0"/>
        <v>3</v>
      </c>
      <c r="I25" s="21"/>
    </row>
    <row r="26" spans="1:9" x14ac:dyDescent="0.25">
      <c r="A26" s="7">
        <v>56</v>
      </c>
      <c r="B26" s="16">
        <v>7269</v>
      </c>
      <c r="C26" s="16"/>
      <c r="D26" s="16"/>
      <c r="G26" s="16"/>
      <c r="H26" s="3">
        <f t="shared" si="0"/>
        <v>7269</v>
      </c>
      <c r="I26" s="21"/>
    </row>
    <row r="27" spans="1:9" x14ac:dyDescent="0.25">
      <c r="A27" s="7">
        <v>58</v>
      </c>
      <c r="B27" s="16">
        <v>0</v>
      </c>
      <c r="C27" s="16"/>
      <c r="D27" s="16"/>
      <c r="G27" s="16"/>
      <c r="H27" s="3">
        <f t="shared" si="0"/>
        <v>0</v>
      </c>
      <c r="I27" s="21"/>
    </row>
    <row r="28" spans="1:9" x14ac:dyDescent="0.25">
      <c r="A28" s="7">
        <v>62</v>
      </c>
      <c r="B28" s="16">
        <v>2845</v>
      </c>
      <c r="C28" s="16"/>
      <c r="D28" s="16"/>
      <c r="G28" s="16"/>
      <c r="H28" s="3">
        <f t="shared" si="0"/>
        <v>2845</v>
      </c>
      <c r="I28" s="21"/>
    </row>
    <row r="29" spans="1:9" x14ac:dyDescent="0.25">
      <c r="A29" s="7">
        <v>67</v>
      </c>
      <c r="B29" s="16">
        <v>3429</v>
      </c>
      <c r="C29" s="16"/>
      <c r="D29" s="16"/>
      <c r="G29" s="16"/>
      <c r="H29" s="3">
        <f t="shared" si="0"/>
        <v>3429</v>
      </c>
      <c r="I29" s="21"/>
    </row>
    <row r="30" spans="1:9" x14ac:dyDescent="0.25">
      <c r="A30" s="7">
        <v>68</v>
      </c>
      <c r="B30" s="16">
        <v>4523</v>
      </c>
      <c r="C30" s="16"/>
      <c r="D30" s="16"/>
      <c r="G30" s="16"/>
      <c r="H30" s="3">
        <f t="shared" si="0"/>
        <v>4523</v>
      </c>
      <c r="I30" s="21"/>
    </row>
    <row r="31" spans="1:9" x14ac:dyDescent="0.25">
      <c r="A31" s="7">
        <v>69</v>
      </c>
      <c r="B31" s="16">
        <v>0</v>
      </c>
      <c r="C31" s="16"/>
      <c r="D31" s="16"/>
      <c r="G31" s="16"/>
      <c r="H31" s="3">
        <f t="shared" si="0"/>
        <v>0</v>
      </c>
      <c r="I31" s="21"/>
    </row>
    <row r="32" spans="1:9" x14ac:dyDescent="0.25">
      <c r="A32" s="7">
        <v>71</v>
      </c>
      <c r="B32" s="16">
        <v>5437</v>
      </c>
      <c r="C32" s="16"/>
      <c r="D32" s="16"/>
      <c r="G32" s="16"/>
      <c r="H32" s="3">
        <f t="shared" si="0"/>
        <v>5437</v>
      </c>
      <c r="I32" s="21"/>
    </row>
    <row r="33" spans="1:9" x14ac:dyDescent="0.25">
      <c r="A33" s="7">
        <v>72</v>
      </c>
      <c r="B33" s="16">
        <v>1320</v>
      </c>
      <c r="C33" s="16"/>
      <c r="D33" s="16"/>
      <c r="G33" s="16"/>
      <c r="H33" s="3">
        <f t="shared" si="0"/>
        <v>1320</v>
      </c>
      <c r="I33" s="21"/>
    </row>
    <row r="34" spans="1:9" x14ac:dyDescent="0.25">
      <c r="A34" s="7">
        <v>74</v>
      </c>
      <c r="B34" s="16">
        <v>5277</v>
      </c>
      <c r="C34" s="16"/>
      <c r="D34" s="16"/>
      <c r="E34">
        <v>1455</v>
      </c>
      <c r="G34" s="16"/>
      <c r="H34" s="3">
        <f t="shared" si="0"/>
        <v>6732</v>
      </c>
      <c r="I34" s="21"/>
    </row>
    <row r="35" spans="1:9" x14ac:dyDescent="0.25">
      <c r="A35" s="7">
        <v>79</v>
      </c>
      <c r="B35" s="53">
        <v>578</v>
      </c>
      <c r="C35" s="52"/>
      <c r="D35" s="52"/>
      <c r="G35" s="16"/>
      <c r="H35" s="3">
        <f t="shared" si="0"/>
        <v>578</v>
      </c>
      <c r="I35" s="21"/>
    </row>
    <row r="36" spans="1:9" x14ac:dyDescent="0.25">
      <c r="A36" s="7">
        <v>81</v>
      </c>
      <c r="B36" s="16">
        <v>0</v>
      </c>
      <c r="C36" s="16"/>
      <c r="D36" s="16"/>
      <c r="G36" s="16"/>
      <c r="H36" s="3">
        <f t="shared" si="0"/>
        <v>0</v>
      </c>
      <c r="I36" s="21"/>
    </row>
    <row r="37" spans="1:9" x14ac:dyDescent="0.25">
      <c r="A37" s="7">
        <v>82</v>
      </c>
      <c r="B37" s="16">
        <v>1102</v>
      </c>
      <c r="C37" s="16"/>
      <c r="D37" s="16"/>
      <c r="G37" s="16"/>
      <c r="H37" s="3">
        <f t="shared" ref="H37:H68" si="1">SUM(B37:G37)</f>
        <v>1102</v>
      </c>
      <c r="I37" s="21"/>
    </row>
    <row r="38" spans="1:9" x14ac:dyDescent="0.25">
      <c r="A38" s="7">
        <v>83</v>
      </c>
      <c r="B38" s="16">
        <v>0</v>
      </c>
      <c r="C38" s="16"/>
      <c r="D38" s="16"/>
      <c r="G38" s="16"/>
      <c r="H38" s="3">
        <f t="shared" si="1"/>
        <v>0</v>
      </c>
      <c r="I38" s="21"/>
    </row>
    <row r="39" spans="1:9" x14ac:dyDescent="0.25">
      <c r="A39" s="7">
        <v>86</v>
      </c>
      <c r="B39" s="16">
        <v>0</v>
      </c>
      <c r="C39" s="16"/>
      <c r="D39" s="16"/>
      <c r="G39" s="16"/>
      <c r="H39" s="3">
        <f t="shared" si="1"/>
        <v>0</v>
      </c>
      <c r="I39" s="21"/>
    </row>
    <row r="40" spans="1:9" x14ac:dyDescent="0.25">
      <c r="A40" s="7">
        <v>88</v>
      </c>
      <c r="B40" s="17">
        <v>7415</v>
      </c>
      <c r="C40" s="16">
        <v>948</v>
      </c>
      <c r="D40" s="16"/>
      <c r="G40" s="16"/>
      <c r="H40" s="3">
        <f t="shared" si="1"/>
        <v>8363</v>
      </c>
      <c r="I40" s="21"/>
    </row>
    <row r="41" spans="1:9" x14ac:dyDescent="0.25">
      <c r="A41" s="7">
        <v>89</v>
      </c>
      <c r="B41" s="17">
        <v>4720</v>
      </c>
      <c r="C41" s="16"/>
      <c r="D41" s="16"/>
      <c r="G41" s="16"/>
      <c r="H41" s="3">
        <f t="shared" si="1"/>
        <v>4720</v>
      </c>
      <c r="I41" s="21"/>
    </row>
    <row r="42" spans="1:9" x14ac:dyDescent="0.25">
      <c r="A42" s="7">
        <v>91</v>
      </c>
      <c r="B42" s="16">
        <v>1783</v>
      </c>
      <c r="C42" s="16"/>
      <c r="D42" s="16"/>
      <c r="G42" s="16"/>
      <c r="H42" s="3">
        <f t="shared" si="1"/>
        <v>1783</v>
      </c>
      <c r="I42" s="21"/>
    </row>
    <row r="43" spans="1:9" x14ac:dyDescent="0.25">
      <c r="A43" s="7">
        <v>92</v>
      </c>
      <c r="B43" s="16">
        <v>0</v>
      </c>
      <c r="C43" s="16"/>
      <c r="D43" s="16"/>
      <c r="G43" s="16"/>
      <c r="H43" s="3">
        <f t="shared" si="1"/>
        <v>0</v>
      </c>
      <c r="I43" s="21"/>
    </row>
    <row r="44" spans="1:9" x14ac:dyDescent="0.25">
      <c r="A44" s="7">
        <v>93</v>
      </c>
      <c r="B44" s="16">
        <v>148</v>
      </c>
      <c r="C44" s="16"/>
      <c r="D44" s="16"/>
      <c r="G44" s="16"/>
      <c r="H44" s="3">
        <f t="shared" si="1"/>
        <v>148</v>
      </c>
      <c r="I44" s="21"/>
    </row>
    <row r="45" spans="1:9" x14ac:dyDescent="0.25">
      <c r="A45" s="7" t="s">
        <v>26</v>
      </c>
      <c r="B45" s="16">
        <v>20893</v>
      </c>
      <c r="C45" s="16"/>
      <c r="D45" s="16"/>
      <c r="G45" s="16"/>
      <c r="H45" s="3">
        <f t="shared" si="1"/>
        <v>20893</v>
      </c>
      <c r="I45" s="21"/>
    </row>
    <row r="46" spans="1:9" x14ac:dyDescent="0.25">
      <c r="A46" s="7" t="s">
        <v>27</v>
      </c>
      <c r="B46" s="16">
        <v>24068</v>
      </c>
      <c r="C46" s="16">
        <v>10440</v>
      </c>
      <c r="D46" s="16"/>
      <c r="G46" s="16"/>
      <c r="H46" s="3">
        <f t="shared" si="1"/>
        <v>34508</v>
      </c>
      <c r="I46" s="21"/>
    </row>
    <row r="47" spans="1:9" x14ac:dyDescent="0.25">
      <c r="A47" s="7" t="s">
        <v>28</v>
      </c>
      <c r="B47" s="16">
        <v>11071</v>
      </c>
      <c r="C47" s="16"/>
      <c r="D47" s="16"/>
      <c r="G47" s="16"/>
      <c r="H47" s="3">
        <f t="shared" si="1"/>
        <v>11071</v>
      </c>
      <c r="I47" s="21"/>
    </row>
    <row r="48" spans="1:9" x14ac:dyDescent="0.25">
      <c r="A48" s="7" t="s">
        <v>29</v>
      </c>
      <c r="B48" s="16">
        <v>6392</v>
      </c>
      <c r="C48" s="16"/>
      <c r="D48" s="16"/>
      <c r="E48">
        <v>2964</v>
      </c>
      <c r="G48" s="16"/>
      <c r="H48" s="3">
        <f t="shared" si="1"/>
        <v>9356</v>
      </c>
      <c r="I48" s="21"/>
    </row>
    <row r="49" spans="1:9" x14ac:dyDescent="0.25">
      <c r="A49" s="7" t="s">
        <v>30</v>
      </c>
      <c r="B49" s="16">
        <v>5713</v>
      </c>
      <c r="C49" s="16"/>
      <c r="D49" s="16"/>
      <c r="G49" s="16"/>
      <c r="H49" s="3">
        <f t="shared" si="1"/>
        <v>5713</v>
      </c>
      <c r="I49" s="21"/>
    </row>
    <row r="50" spans="1:9" x14ac:dyDescent="0.25">
      <c r="A50" s="7" t="s">
        <v>32</v>
      </c>
      <c r="B50" s="16">
        <v>0</v>
      </c>
      <c r="C50" s="16"/>
      <c r="D50" s="16"/>
      <c r="G50" s="16"/>
      <c r="H50" s="3">
        <f t="shared" si="1"/>
        <v>0</v>
      </c>
      <c r="I50" s="21"/>
    </row>
    <row r="51" spans="1:9" x14ac:dyDescent="0.25">
      <c r="A51" s="7" t="s">
        <v>31</v>
      </c>
      <c r="B51" s="16">
        <v>7552</v>
      </c>
      <c r="C51" s="16"/>
      <c r="D51" s="16"/>
      <c r="G51" s="16"/>
      <c r="H51" s="3">
        <f t="shared" si="1"/>
        <v>7552</v>
      </c>
      <c r="I51" s="21"/>
    </row>
    <row r="52" spans="1:9" x14ac:dyDescent="0.25">
      <c r="A52" s="7" t="s">
        <v>5</v>
      </c>
      <c r="B52" s="16">
        <v>1150</v>
      </c>
      <c r="C52" s="16"/>
      <c r="D52" s="16"/>
      <c r="G52" s="16"/>
      <c r="H52" s="3">
        <f t="shared" si="1"/>
        <v>1150</v>
      </c>
      <c r="I52" s="21"/>
    </row>
    <row r="53" spans="1:9" x14ac:dyDescent="0.25">
      <c r="A53" s="7" t="s">
        <v>33</v>
      </c>
      <c r="B53" s="16">
        <v>2668</v>
      </c>
      <c r="C53" s="16"/>
      <c r="D53" s="16"/>
      <c r="G53" s="16"/>
      <c r="H53" s="3">
        <f t="shared" si="1"/>
        <v>2668</v>
      </c>
      <c r="I53" s="21"/>
    </row>
    <row r="54" spans="1:9" x14ac:dyDescent="0.25">
      <c r="A54" s="7" t="s">
        <v>34</v>
      </c>
      <c r="B54" s="16">
        <v>0</v>
      </c>
      <c r="C54" s="16"/>
      <c r="D54" s="16"/>
      <c r="G54" s="16"/>
      <c r="H54" s="3">
        <f t="shared" si="1"/>
        <v>0</v>
      </c>
      <c r="I54" s="21"/>
    </row>
    <row r="55" spans="1:9" x14ac:dyDescent="0.25">
      <c r="A55" s="7" t="s">
        <v>35</v>
      </c>
      <c r="B55" s="16">
        <v>6053</v>
      </c>
      <c r="C55" s="16"/>
      <c r="D55" s="16"/>
      <c r="G55" s="16"/>
      <c r="H55" s="3">
        <f t="shared" si="1"/>
        <v>6053</v>
      </c>
      <c r="I55" s="21"/>
    </row>
    <row r="56" spans="1:9" x14ac:dyDescent="0.25">
      <c r="A56" s="7" t="s">
        <v>36</v>
      </c>
      <c r="B56" s="16">
        <v>9697</v>
      </c>
      <c r="C56" s="16"/>
      <c r="D56" s="16"/>
      <c r="G56" s="16"/>
      <c r="H56" s="3">
        <f t="shared" si="1"/>
        <v>9697</v>
      </c>
      <c r="I56" s="21"/>
    </row>
    <row r="57" spans="1:9" x14ac:dyDescent="0.25">
      <c r="A57" s="7" t="s">
        <v>37</v>
      </c>
      <c r="B57" s="16">
        <v>5565</v>
      </c>
      <c r="C57" s="16"/>
      <c r="D57" s="16"/>
      <c r="G57" s="16"/>
      <c r="H57" s="3">
        <f t="shared" si="1"/>
        <v>5565</v>
      </c>
      <c r="I57" s="21"/>
    </row>
    <row r="58" spans="1:9" x14ac:dyDescent="0.25">
      <c r="A58" s="7" t="s">
        <v>38</v>
      </c>
      <c r="B58" s="16">
        <v>4572</v>
      </c>
      <c r="C58" s="16"/>
      <c r="D58" s="16"/>
      <c r="G58" s="16"/>
      <c r="H58" s="3">
        <f t="shared" si="1"/>
        <v>4572</v>
      </c>
      <c r="I58" s="21"/>
    </row>
    <row r="59" spans="1:9" x14ac:dyDescent="0.25">
      <c r="A59" s="7" t="s">
        <v>39</v>
      </c>
      <c r="B59" s="16">
        <v>2274</v>
      </c>
      <c r="C59" s="16"/>
      <c r="D59" s="16"/>
      <c r="G59" s="16"/>
      <c r="H59" s="3">
        <f t="shared" si="1"/>
        <v>2274</v>
      </c>
      <c r="I59" s="21"/>
    </row>
    <row r="60" spans="1:9" x14ac:dyDescent="0.25">
      <c r="A60" s="7" t="s">
        <v>40</v>
      </c>
      <c r="B60" s="16">
        <v>4337</v>
      </c>
      <c r="C60" s="16"/>
      <c r="D60" s="16"/>
      <c r="G60" s="16"/>
      <c r="H60" s="3">
        <f t="shared" si="1"/>
        <v>4337</v>
      </c>
      <c r="I60" s="21"/>
    </row>
    <row r="61" spans="1:9" x14ac:dyDescent="0.25">
      <c r="A61" s="7" t="s">
        <v>41</v>
      </c>
      <c r="B61" s="16">
        <v>0</v>
      </c>
      <c r="C61" s="16"/>
      <c r="D61" s="16"/>
      <c r="G61" s="16"/>
      <c r="H61" s="3">
        <f t="shared" si="1"/>
        <v>0</v>
      </c>
      <c r="I61" s="21"/>
    </row>
    <row r="62" spans="1:9" x14ac:dyDescent="0.25">
      <c r="A62" s="7" t="s">
        <v>42</v>
      </c>
      <c r="B62" s="16">
        <v>7338</v>
      </c>
      <c r="C62" s="16"/>
      <c r="D62" s="16"/>
      <c r="G62" s="16"/>
      <c r="H62" s="3">
        <f t="shared" si="1"/>
        <v>7338</v>
      </c>
      <c r="I62" s="21"/>
    </row>
    <row r="63" spans="1:9" x14ac:dyDescent="0.25">
      <c r="A63" s="7" t="s">
        <v>43</v>
      </c>
      <c r="B63" s="16">
        <v>4337</v>
      </c>
      <c r="C63" s="16"/>
      <c r="D63" s="16"/>
      <c r="G63" s="16"/>
      <c r="H63" s="3">
        <f t="shared" si="1"/>
        <v>4337</v>
      </c>
      <c r="I63" s="21"/>
    </row>
    <row r="64" spans="1:9" x14ac:dyDescent="0.25">
      <c r="A64" s="7" t="s">
        <v>44</v>
      </c>
      <c r="B64" s="16">
        <v>3174</v>
      </c>
      <c r="C64" s="16"/>
      <c r="D64" s="16"/>
      <c r="G64" s="16"/>
      <c r="H64" s="3">
        <f t="shared" si="1"/>
        <v>3174</v>
      </c>
      <c r="I64" s="21"/>
    </row>
    <row r="65" spans="1:9" x14ac:dyDescent="0.25">
      <c r="A65" s="7" t="s">
        <v>45</v>
      </c>
      <c r="B65" s="16">
        <v>10599</v>
      </c>
      <c r="C65" s="16"/>
      <c r="D65" s="16"/>
      <c r="G65" s="16"/>
      <c r="H65" s="3">
        <f t="shared" si="1"/>
        <v>10599</v>
      </c>
      <c r="I65" s="21"/>
    </row>
    <row r="66" spans="1:9" x14ac:dyDescent="0.25">
      <c r="A66" s="7" t="s">
        <v>46</v>
      </c>
      <c r="B66" s="16">
        <v>0</v>
      </c>
      <c r="C66" s="16"/>
      <c r="D66" s="16"/>
      <c r="G66" s="16"/>
      <c r="H66" s="3">
        <f t="shared" si="1"/>
        <v>0</v>
      </c>
      <c r="I66" s="21"/>
    </row>
    <row r="67" spans="1:9" x14ac:dyDescent="0.25">
      <c r="A67" s="7" t="s">
        <v>47</v>
      </c>
      <c r="B67" s="16">
        <v>8789</v>
      </c>
      <c r="C67" s="16"/>
      <c r="D67" s="16"/>
      <c r="G67" s="16"/>
      <c r="H67" s="3">
        <f t="shared" si="1"/>
        <v>8789</v>
      </c>
      <c r="I67" s="21"/>
    </row>
    <row r="68" spans="1:9" x14ac:dyDescent="0.25">
      <c r="A68" s="7" t="s">
        <v>48</v>
      </c>
      <c r="B68" s="16">
        <v>775</v>
      </c>
      <c r="C68" s="16"/>
      <c r="D68" s="16"/>
      <c r="G68" s="16"/>
      <c r="H68" s="3">
        <f t="shared" si="1"/>
        <v>775</v>
      </c>
      <c r="I68" s="21"/>
    </row>
    <row r="69" spans="1:9" x14ac:dyDescent="0.25">
      <c r="A69" s="7" t="s">
        <v>49</v>
      </c>
      <c r="B69" s="16">
        <v>828</v>
      </c>
      <c r="C69" s="16"/>
      <c r="D69" s="16"/>
      <c r="G69" s="16"/>
      <c r="H69" s="3">
        <f t="shared" ref="H69:H88" si="2">SUM(B69:G69)</f>
        <v>828</v>
      </c>
      <c r="I69" s="21"/>
    </row>
    <row r="70" spans="1:9" x14ac:dyDescent="0.25">
      <c r="A70" s="7" t="s">
        <v>50</v>
      </c>
      <c r="B70" s="16">
        <v>3270</v>
      </c>
      <c r="C70" s="16"/>
      <c r="D70" s="16"/>
      <c r="G70" s="16"/>
      <c r="H70" s="3">
        <f t="shared" si="2"/>
        <v>3270</v>
      </c>
      <c r="I70" s="21"/>
    </row>
    <row r="71" spans="1:9" x14ac:dyDescent="0.25">
      <c r="A71" s="7" t="s">
        <v>6</v>
      </c>
      <c r="B71" s="16">
        <v>4198</v>
      </c>
      <c r="C71" s="16"/>
      <c r="D71" s="16"/>
      <c r="G71" s="16"/>
      <c r="H71" s="3">
        <f t="shared" si="2"/>
        <v>4198</v>
      </c>
      <c r="I71" s="21"/>
    </row>
    <row r="72" spans="1:9" x14ac:dyDescent="0.25">
      <c r="A72" s="7" t="s">
        <v>51</v>
      </c>
      <c r="B72" s="16">
        <v>922</v>
      </c>
      <c r="C72" s="16"/>
      <c r="D72" s="16"/>
      <c r="G72" s="16"/>
      <c r="H72" s="3">
        <f t="shared" si="2"/>
        <v>922</v>
      </c>
      <c r="I72" s="21"/>
    </row>
    <row r="73" spans="1:9" x14ac:dyDescent="0.25">
      <c r="A73" s="7" t="s">
        <v>52</v>
      </c>
      <c r="B73" s="16">
        <v>3367</v>
      </c>
      <c r="C73" s="16"/>
      <c r="D73" s="16"/>
      <c r="G73" s="16"/>
      <c r="H73" s="3">
        <f t="shared" si="2"/>
        <v>3367</v>
      </c>
      <c r="I73" s="21"/>
    </row>
    <row r="74" spans="1:9" x14ac:dyDescent="0.25">
      <c r="A74" s="7" t="s">
        <v>53</v>
      </c>
      <c r="B74" s="16">
        <v>2344</v>
      </c>
      <c r="C74" s="16"/>
      <c r="D74" s="16"/>
      <c r="G74" s="16"/>
      <c r="H74" s="3">
        <f t="shared" si="2"/>
        <v>2344</v>
      </c>
      <c r="I74" s="21"/>
    </row>
    <row r="75" spans="1:9" x14ac:dyDescent="0.25">
      <c r="A75" s="7" t="s">
        <v>54</v>
      </c>
      <c r="B75" s="16">
        <v>0</v>
      </c>
      <c r="C75" s="16"/>
      <c r="D75" s="16"/>
      <c r="G75" s="16"/>
      <c r="H75" s="3">
        <f t="shared" si="2"/>
        <v>0</v>
      </c>
      <c r="I75" s="21"/>
    </row>
    <row r="76" spans="1:9" x14ac:dyDescent="0.25">
      <c r="A76" s="7" t="s">
        <v>55</v>
      </c>
      <c r="B76" s="16">
        <v>7326</v>
      </c>
      <c r="C76" s="16"/>
      <c r="D76" s="16"/>
      <c r="G76" s="16"/>
      <c r="H76" s="3">
        <f t="shared" si="2"/>
        <v>7326</v>
      </c>
      <c r="I76" s="21"/>
    </row>
    <row r="77" spans="1:9" x14ac:dyDescent="0.25">
      <c r="A77" s="7" t="s">
        <v>56</v>
      </c>
      <c r="B77" s="16">
        <v>0</v>
      </c>
      <c r="C77" s="16"/>
      <c r="D77" s="16"/>
      <c r="G77" s="16"/>
      <c r="H77" s="3">
        <f t="shared" si="2"/>
        <v>0</v>
      </c>
      <c r="I77" s="21"/>
    </row>
    <row r="78" spans="1:9" x14ac:dyDescent="0.25">
      <c r="A78" s="7" t="s">
        <v>7</v>
      </c>
      <c r="B78" s="16">
        <v>0</v>
      </c>
      <c r="C78" s="16"/>
      <c r="D78" s="16"/>
      <c r="G78" s="16"/>
      <c r="H78" s="3">
        <f t="shared" si="2"/>
        <v>0</v>
      </c>
      <c r="I78" s="21"/>
    </row>
    <row r="79" spans="1:9" x14ac:dyDescent="0.25">
      <c r="A79" s="7" t="s">
        <v>57</v>
      </c>
      <c r="B79" s="16">
        <v>3365</v>
      </c>
      <c r="C79" s="16"/>
      <c r="D79" s="16"/>
      <c r="G79" s="16"/>
      <c r="H79" s="3">
        <f t="shared" si="2"/>
        <v>3365</v>
      </c>
      <c r="I79" s="21"/>
    </row>
    <row r="80" spans="1:9" x14ac:dyDescent="0.25">
      <c r="A80" s="7" t="s">
        <v>58</v>
      </c>
      <c r="B80" s="16">
        <v>4575</v>
      </c>
      <c r="C80" s="16"/>
      <c r="D80" s="16"/>
      <c r="G80" s="16"/>
      <c r="H80" s="3">
        <f t="shared" si="2"/>
        <v>4575</v>
      </c>
      <c r="I80" s="21"/>
    </row>
    <row r="81" spans="1:11" x14ac:dyDescent="0.25">
      <c r="A81" s="7" t="s">
        <v>59</v>
      </c>
      <c r="B81" s="16">
        <v>0</v>
      </c>
      <c r="C81" s="16"/>
      <c r="D81" s="16"/>
      <c r="G81" s="16"/>
      <c r="H81" s="3">
        <f t="shared" si="2"/>
        <v>0</v>
      </c>
      <c r="I81" s="21"/>
    </row>
    <row r="82" spans="1:11" x14ac:dyDescent="0.25">
      <c r="A82" s="7" t="s">
        <v>60</v>
      </c>
      <c r="B82" s="16">
        <v>0</v>
      </c>
      <c r="C82" s="16"/>
      <c r="D82" s="16"/>
      <c r="G82" s="16"/>
      <c r="H82" s="3">
        <f t="shared" si="2"/>
        <v>0</v>
      </c>
      <c r="I82" s="21"/>
    </row>
    <row r="83" spans="1:11" x14ac:dyDescent="0.25">
      <c r="A83" s="7" t="s">
        <v>8</v>
      </c>
      <c r="B83" s="16">
        <v>10145</v>
      </c>
      <c r="C83" s="16"/>
      <c r="D83" s="16"/>
      <c r="G83" s="16"/>
      <c r="H83" s="3">
        <f t="shared" si="2"/>
        <v>10145</v>
      </c>
      <c r="I83" s="21"/>
    </row>
    <row r="84" spans="1:11" x14ac:dyDescent="0.25">
      <c r="A84" s="7" t="s">
        <v>61</v>
      </c>
      <c r="B84" s="16">
        <v>24318</v>
      </c>
      <c r="C84" s="16"/>
      <c r="D84" s="16"/>
      <c r="G84" s="16"/>
      <c r="H84" s="3">
        <f t="shared" si="2"/>
        <v>24318</v>
      </c>
      <c r="I84" s="21"/>
    </row>
    <row r="85" spans="1:11" x14ac:dyDescent="0.25">
      <c r="A85" s="7"/>
      <c r="B85" s="16"/>
      <c r="C85" s="16"/>
      <c r="D85" s="16"/>
      <c r="G85" s="16"/>
      <c r="H85" s="3">
        <f t="shared" si="2"/>
        <v>0</v>
      </c>
      <c r="I85" s="21"/>
    </row>
    <row r="86" spans="1:11" x14ac:dyDescent="0.25">
      <c r="A86" s="7"/>
      <c r="B86" s="16"/>
      <c r="C86" s="16"/>
      <c r="D86" s="16"/>
      <c r="G86" s="16"/>
      <c r="H86" s="3">
        <f t="shared" si="2"/>
        <v>0</v>
      </c>
      <c r="I86" s="21"/>
    </row>
    <row r="87" spans="1:11" x14ac:dyDescent="0.25">
      <c r="A87" s="7"/>
      <c r="B87" s="16"/>
      <c r="C87" s="16"/>
      <c r="D87" s="16"/>
      <c r="G87" s="16"/>
      <c r="H87" s="3">
        <f t="shared" si="2"/>
        <v>0</v>
      </c>
      <c r="I87" s="21"/>
    </row>
    <row r="88" spans="1:11" x14ac:dyDescent="0.25">
      <c r="H88" s="3">
        <f t="shared" si="2"/>
        <v>0</v>
      </c>
      <c r="I88" s="21"/>
    </row>
    <row r="89" spans="1:11" s="4" customFormat="1" x14ac:dyDescent="0.25">
      <c r="A89" s="9"/>
      <c r="B89" s="5">
        <f t="shared" ref="B89:H89" si="3">SUM(B5:B88)</f>
        <v>312966</v>
      </c>
      <c r="C89" s="5">
        <f t="shared" si="3"/>
        <v>11388</v>
      </c>
      <c r="D89" s="5">
        <f t="shared" si="3"/>
        <v>0</v>
      </c>
      <c r="E89" s="5">
        <f t="shared" si="3"/>
        <v>4419</v>
      </c>
      <c r="F89" s="5">
        <f t="shared" si="3"/>
        <v>0</v>
      </c>
      <c r="G89" s="5">
        <f t="shared" si="3"/>
        <v>0</v>
      </c>
      <c r="H89" s="5">
        <f t="shared" si="3"/>
        <v>328773</v>
      </c>
      <c r="I89" s="21"/>
    </row>
    <row r="90" spans="1:11" x14ac:dyDescent="0.25">
      <c r="H90" s="18"/>
      <c r="I90" s="18"/>
    </row>
    <row r="91" spans="1:11" ht="13.8" thickBot="1" x14ac:dyDescent="0.3"/>
    <row r="92" spans="1:11" ht="17.399999999999999" x14ac:dyDescent="0.3">
      <c r="A92" s="22"/>
      <c r="B92" s="23" t="s">
        <v>9</v>
      </c>
      <c r="C92" s="24"/>
      <c r="D92" s="24"/>
      <c r="E92" s="24"/>
      <c r="F92" s="24"/>
      <c r="G92" s="24"/>
      <c r="H92" s="25"/>
      <c r="I92" s="25"/>
      <c r="J92" s="24"/>
      <c r="K92" s="26"/>
    </row>
    <row r="93" spans="1:11" ht="13.8" thickBot="1" x14ac:dyDescent="0.3">
      <c r="A93" s="27"/>
      <c r="B93" s="28"/>
      <c r="C93" s="12"/>
      <c r="D93" s="29"/>
      <c r="E93" s="29"/>
      <c r="F93" s="29"/>
      <c r="G93" s="29"/>
      <c r="H93" s="30"/>
      <c r="I93" s="15" t="s">
        <v>10</v>
      </c>
      <c r="J93" s="15" t="s">
        <v>11</v>
      </c>
      <c r="K93" s="31" t="s">
        <v>12</v>
      </c>
    </row>
    <row r="94" spans="1:11" x14ac:dyDescent="0.25">
      <c r="A94" s="27"/>
      <c r="B94" s="29"/>
      <c r="C94" s="29"/>
      <c r="D94" s="29"/>
      <c r="E94" s="29"/>
      <c r="F94" s="29"/>
      <c r="G94" s="29"/>
      <c r="H94" s="30"/>
      <c r="I94" s="32">
        <f>SUM(C101:C106)</f>
        <v>328773</v>
      </c>
      <c r="J94" s="30">
        <f>I94/K94</f>
        <v>59776.909090909088</v>
      </c>
      <c r="K94" s="33">
        <v>5.5</v>
      </c>
    </row>
    <row r="95" spans="1:11" x14ac:dyDescent="0.25">
      <c r="A95" s="27"/>
      <c r="B95" s="29"/>
      <c r="C95" s="29"/>
      <c r="D95" s="29"/>
      <c r="E95" s="29"/>
      <c r="F95" s="29"/>
      <c r="G95" s="32"/>
      <c r="H95" s="34"/>
      <c r="I95" s="35"/>
      <c r="J95" s="29"/>
      <c r="K95" s="36"/>
    </row>
    <row r="96" spans="1:11" x14ac:dyDescent="0.25">
      <c r="A96" s="27"/>
      <c r="B96" s="29"/>
      <c r="C96" s="29"/>
      <c r="D96" s="29"/>
      <c r="E96" s="29"/>
      <c r="F96" s="29"/>
      <c r="G96" s="32"/>
      <c r="H96" s="34"/>
      <c r="I96" s="35"/>
      <c r="J96" s="29"/>
      <c r="K96" s="36"/>
    </row>
    <row r="97" spans="1:11" x14ac:dyDescent="0.25">
      <c r="A97" s="27"/>
      <c r="B97" s="29"/>
      <c r="C97" s="29"/>
      <c r="D97" s="29"/>
      <c r="E97" s="29"/>
      <c r="F97" s="29"/>
      <c r="G97" s="29"/>
      <c r="H97" s="30"/>
      <c r="I97" s="30"/>
      <c r="J97" s="29"/>
      <c r="K97" s="36"/>
    </row>
    <row r="98" spans="1:11" x14ac:dyDescent="0.25">
      <c r="A98" s="27"/>
      <c r="B98" s="29"/>
      <c r="C98" s="29"/>
      <c r="D98" s="29"/>
      <c r="E98" s="29"/>
      <c r="F98" s="29"/>
      <c r="G98" s="29"/>
      <c r="H98" s="30"/>
      <c r="I98" s="30"/>
      <c r="J98" s="29"/>
      <c r="K98" s="36"/>
    </row>
    <row r="99" spans="1:11" s="10" customFormat="1" ht="13.8" thickBot="1" x14ac:dyDescent="0.3">
      <c r="A99" s="37" t="s">
        <v>10</v>
      </c>
      <c r="B99" s="15" t="s">
        <v>11</v>
      </c>
      <c r="C99" s="15" t="s">
        <v>12</v>
      </c>
      <c r="D99" s="15" t="s">
        <v>13</v>
      </c>
      <c r="E99" s="15" t="s">
        <v>14</v>
      </c>
      <c r="F99" s="15" t="s">
        <v>15</v>
      </c>
      <c r="G99" s="15" t="s">
        <v>16</v>
      </c>
      <c r="H99" s="15" t="s">
        <v>17</v>
      </c>
      <c r="I99" s="15" t="s">
        <v>18</v>
      </c>
      <c r="J99" s="15" t="s">
        <v>19</v>
      </c>
      <c r="K99" s="31" t="s">
        <v>20</v>
      </c>
    </row>
    <row r="100" spans="1:11" x14ac:dyDescent="0.25">
      <c r="A100" s="27"/>
      <c r="B100" s="29"/>
      <c r="C100" s="29"/>
      <c r="D100" s="29"/>
      <c r="E100" s="29"/>
      <c r="F100" s="29"/>
      <c r="G100" s="29"/>
      <c r="H100" s="30"/>
      <c r="I100" s="30"/>
      <c r="J100" s="29"/>
      <c r="K100" s="36"/>
    </row>
    <row r="101" spans="1:11" ht="17.399999999999999" x14ac:dyDescent="0.3">
      <c r="A101" s="27" t="s">
        <v>0</v>
      </c>
      <c r="B101" s="29" t="s">
        <v>21</v>
      </c>
      <c r="C101" s="30">
        <f>B89</f>
        <v>312966</v>
      </c>
      <c r="D101" s="30">
        <f>B89</f>
        <v>312966</v>
      </c>
      <c r="E101" s="30">
        <f t="shared" ref="E101:E106" si="4">D101/$K$94</f>
        <v>56902.909090909088</v>
      </c>
      <c r="F101" s="60">
        <f>J94</f>
        <v>59776.909090909088</v>
      </c>
      <c r="G101" s="30">
        <f t="shared" ref="G101:G106" si="5">E101-F101</f>
        <v>-2874</v>
      </c>
      <c r="H101" s="50">
        <v>0.14000000000000001</v>
      </c>
      <c r="I101" s="38">
        <f t="shared" ref="I101:I106" si="6">G101*H101</f>
        <v>-402.36</v>
      </c>
      <c r="J101" s="38">
        <v>0</v>
      </c>
      <c r="K101" s="39">
        <f t="shared" ref="K101:K106" si="7">I101+J101</f>
        <v>-402.36</v>
      </c>
    </row>
    <row r="102" spans="1:11" x14ac:dyDescent="0.25">
      <c r="A102" s="27" t="s">
        <v>1</v>
      </c>
      <c r="B102" s="29" t="s">
        <v>21</v>
      </c>
      <c r="C102" s="30">
        <f>C89</f>
        <v>11388</v>
      </c>
      <c r="D102" s="30">
        <f>C89</f>
        <v>11388</v>
      </c>
      <c r="E102" s="30">
        <f t="shared" si="4"/>
        <v>2070.5454545454545</v>
      </c>
      <c r="F102" s="30">
        <v>0</v>
      </c>
      <c r="G102" s="30">
        <f t="shared" si="5"/>
        <v>2070.5454545454545</v>
      </c>
      <c r="H102" s="50">
        <v>0.20499999999999999</v>
      </c>
      <c r="I102" s="38">
        <f t="shared" si="6"/>
        <v>424.46181818181816</v>
      </c>
      <c r="J102" s="38">
        <v>0</v>
      </c>
      <c r="K102" s="39">
        <f t="shared" si="7"/>
        <v>424.46181818181816</v>
      </c>
    </row>
    <row r="103" spans="1:11" x14ac:dyDescent="0.25">
      <c r="A103" s="27" t="s">
        <v>2</v>
      </c>
      <c r="B103" s="29" t="s">
        <v>21</v>
      </c>
      <c r="C103" s="30">
        <f>D89</f>
        <v>0</v>
      </c>
      <c r="D103" s="30">
        <f>D89</f>
        <v>0</v>
      </c>
      <c r="E103" s="30">
        <f t="shared" si="4"/>
        <v>0</v>
      </c>
      <c r="F103" s="30">
        <v>0</v>
      </c>
      <c r="G103" s="30">
        <f t="shared" si="5"/>
        <v>0</v>
      </c>
      <c r="H103" s="50">
        <v>0.22</v>
      </c>
      <c r="I103" s="38">
        <f t="shared" si="6"/>
        <v>0</v>
      </c>
      <c r="J103" s="38">
        <v>0</v>
      </c>
      <c r="K103" s="39">
        <f t="shared" si="7"/>
        <v>0</v>
      </c>
    </row>
    <row r="104" spans="1:11" x14ac:dyDescent="0.25">
      <c r="A104" s="27" t="s">
        <v>62</v>
      </c>
      <c r="B104" s="29" t="s">
        <v>21</v>
      </c>
      <c r="C104" s="30">
        <f>E89</f>
        <v>4419</v>
      </c>
      <c r="D104" s="30">
        <f>E89</f>
        <v>4419</v>
      </c>
      <c r="E104" s="30">
        <f t="shared" si="4"/>
        <v>803.4545454545455</v>
      </c>
      <c r="F104" s="30">
        <v>0</v>
      </c>
      <c r="G104" s="30">
        <f t="shared" si="5"/>
        <v>803.4545454545455</v>
      </c>
      <c r="H104" s="51">
        <v>0.23</v>
      </c>
      <c r="I104" s="38">
        <f t="shared" si="6"/>
        <v>184.79454545454547</v>
      </c>
      <c r="J104" s="38">
        <v>0</v>
      </c>
      <c r="K104" s="39">
        <f t="shared" si="7"/>
        <v>184.79454545454547</v>
      </c>
    </row>
    <row r="105" spans="1:11" x14ac:dyDescent="0.25">
      <c r="A105" s="27" t="s">
        <v>25</v>
      </c>
      <c r="B105" s="29" t="s">
        <v>21</v>
      </c>
      <c r="C105" s="30">
        <f>F89</f>
        <v>0</v>
      </c>
      <c r="D105" s="30">
        <f>F89</f>
        <v>0</v>
      </c>
      <c r="E105" s="30">
        <f t="shared" si="4"/>
        <v>0</v>
      </c>
      <c r="F105" s="30">
        <v>0</v>
      </c>
      <c r="G105" s="30">
        <f t="shared" si="5"/>
        <v>0</v>
      </c>
      <c r="H105" s="51">
        <v>0.26400000000000001</v>
      </c>
      <c r="I105" s="38">
        <f t="shared" si="6"/>
        <v>0</v>
      </c>
      <c r="J105" s="38">
        <v>0</v>
      </c>
      <c r="K105" s="39">
        <f t="shared" si="7"/>
        <v>0</v>
      </c>
    </row>
    <row r="106" spans="1:11" x14ac:dyDescent="0.25">
      <c r="A106" s="27" t="s">
        <v>3</v>
      </c>
      <c r="B106" s="29" t="s">
        <v>21</v>
      </c>
      <c r="C106" s="30">
        <f>G89</f>
        <v>0</v>
      </c>
      <c r="D106" s="30">
        <f>G89</f>
        <v>0</v>
      </c>
      <c r="E106" s="30">
        <f t="shared" si="4"/>
        <v>0</v>
      </c>
      <c r="F106" s="30">
        <v>0</v>
      </c>
      <c r="G106" s="30">
        <f t="shared" si="5"/>
        <v>0</v>
      </c>
      <c r="H106" s="51">
        <v>0.27750000000000002</v>
      </c>
      <c r="I106" s="38">
        <f t="shared" si="6"/>
        <v>0</v>
      </c>
      <c r="J106" s="38">
        <v>0</v>
      </c>
      <c r="K106" s="39">
        <f t="shared" si="7"/>
        <v>0</v>
      </c>
    </row>
    <row r="107" spans="1:11" x14ac:dyDescent="0.25">
      <c r="A107" s="40"/>
      <c r="B107" s="28"/>
      <c r="C107" s="28"/>
      <c r="D107" s="28"/>
      <c r="E107" s="28"/>
      <c r="F107" s="28"/>
      <c r="G107" s="28"/>
      <c r="H107" s="18"/>
      <c r="I107" s="41"/>
      <c r="J107" s="42"/>
      <c r="K107" s="43"/>
    </row>
    <row r="108" spans="1:11" x14ac:dyDescent="0.25">
      <c r="A108" s="40"/>
      <c r="B108" s="28"/>
      <c r="C108" s="28"/>
      <c r="D108" s="28"/>
      <c r="E108" s="28"/>
      <c r="F108" s="28"/>
      <c r="G108" s="28"/>
      <c r="H108" s="18"/>
      <c r="I108" s="41"/>
      <c r="J108" s="42"/>
      <c r="K108" s="43"/>
    </row>
    <row r="109" spans="1:11" s="13" customFormat="1" x14ac:dyDescent="0.25">
      <c r="A109" s="27" t="s">
        <v>22</v>
      </c>
      <c r="B109" s="29"/>
      <c r="C109" s="44">
        <f>SUM(C101:C106)</f>
        <v>328773</v>
      </c>
      <c r="D109" s="44">
        <f>SUM(D101:D106)</f>
        <v>328773</v>
      </c>
      <c r="E109" s="44">
        <f>SUM(E101:E106)</f>
        <v>59776.909090909088</v>
      </c>
      <c r="F109" s="44">
        <f>SUM(F101:F106)</f>
        <v>59776.909090909088</v>
      </c>
      <c r="G109" s="44">
        <f>SUM(G101:G106)</f>
        <v>0</v>
      </c>
      <c r="H109" s="30"/>
      <c r="I109" s="35">
        <f>SUM(I101:I106)</f>
        <v>206.89636363636362</v>
      </c>
      <c r="J109" s="44">
        <f>SUM(J101:J106)</f>
        <v>0</v>
      </c>
      <c r="K109" s="45">
        <f>SUM(K101:K106)</f>
        <v>206.89636363636362</v>
      </c>
    </row>
    <row r="110" spans="1:11" s="13" customFormat="1" x14ac:dyDescent="0.25">
      <c r="A110" s="27"/>
      <c r="B110" s="29"/>
      <c r="C110" s="29"/>
      <c r="D110" s="29"/>
      <c r="E110" s="29"/>
      <c r="F110" s="29"/>
      <c r="G110" s="29"/>
      <c r="H110" s="30"/>
      <c r="I110" s="30"/>
      <c r="J110" s="29"/>
      <c r="K110" s="45"/>
    </row>
    <row r="111" spans="1:11" s="13" customFormat="1" x14ac:dyDescent="0.25">
      <c r="A111" s="27"/>
      <c r="B111" s="29"/>
      <c r="C111" s="29"/>
      <c r="D111" s="29"/>
      <c r="E111" s="29"/>
      <c r="F111" s="29"/>
      <c r="G111" s="29"/>
      <c r="H111" s="30" t="s">
        <v>23</v>
      </c>
      <c r="I111" s="30"/>
      <c r="J111" s="29"/>
      <c r="K111" s="45">
        <v>0</v>
      </c>
    </row>
    <row r="112" spans="1:11" s="13" customFormat="1" x14ac:dyDescent="0.25">
      <c r="A112" s="27"/>
      <c r="B112" s="29"/>
      <c r="C112" s="29"/>
      <c r="D112" s="29"/>
      <c r="E112" s="29"/>
      <c r="F112" s="29"/>
      <c r="G112" s="29"/>
      <c r="H112" s="30" t="s">
        <v>24</v>
      </c>
      <c r="I112" s="30"/>
      <c r="J112" s="29"/>
      <c r="K112" s="45">
        <f>K109+K111</f>
        <v>206.89636363636362</v>
      </c>
    </row>
    <row r="113" spans="1:11" s="13" customFormat="1" ht="13.8" thickBot="1" x14ac:dyDescent="0.3">
      <c r="A113" s="46"/>
      <c r="B113" s="47"/>
      <c r="C113" s="47"/>
      <c r="D113" s="47"/>
      <c r="E113" s="47"/>
      <c r="F113" s="47"/>
      <c r="G113" s="47"/>
      <c r="H113" s="48"/>
      <c r="I113" s="48"/>
      <c r="J113" s="47"/>
      <c r="K113" s="49"/>
    </row>
    <row r="114" spans="1:11" s="13" customFormat="1" x14ac:dyDescent="0.25">
      <c r="A114" s="11"/>
      <c r="H114" s="14"/>
      <c r="I114" s="14"/>
    </row>
  </sheetData>
  <mergeCells count="1">
    <mergeCell ref="A1:I1"/>
  </mergeCells>
  <phoneticPr fontId="0" type="noConversion"/>
  <printOptions horizontalCentered="1" verticalCentered="1"/>
  <pageMargins left="0.4" right="0.16" top="1" bottom="1" header="0.5" footer="0.5"/>
  <pageSetup scale="7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114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 x14ac:dyDescent="0.25"/>
  <cols>
    <col min="1" max="1" width="15" style="8" customWidth="1"/>
    <col min="2" max="2" width="9.33203125" bestFit="1" customWidth="1"/>
    <col min="3" max="4" width="10.44140625" bestFit="1" customWidth="1"/>
    <col min="5" max="5" width="10.33203125" bestFit="1" customWidth="1"/>
    <col min="6" max="6" width="10.88671875" bestFit="1" customWidth="1"/>
    <col min="7" max="7" width="9.88671875" bestFit="1" customWidth="1"/>
    <col min="8" max="9" width="12.6640625" style="16" customWidth="1"/>
    <col min="10" max="10" width="10.33203125" bestFit="1" customWidth="1"/>
  </cols>
  <sheetData>
    <row r="1" spans="1:9" ht="15.6" x14ac:dyDescent="0.3">
      <c r="A1" s="61" t="s">
        <v>65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"/>
      <c r="B2" s="1"/>
      <c r="C2" s="1"/>
      <c r="D2" s="1"/>
      <c r="E2" s="1"/>
      <c r="F2" s="1"/>
      <c r="H2" s="18"/>
      <c r="I2" s="18"/>
    </row>
    <row r="3" spans="1:9" x14ac:dyDescent="0.25">
      <c r="A3" s="6"/>
      <c r="B3" s="55"/>
      <c r="C3" s="55"/>
      <c r="D3" s="55"/>
      <c r="E3" s="55"/>
      <c r="F3" s="55"/>
      <c r="H3" s="19"/>
      <c r="I3" s="19"/>
    </row>
    <row r="4" spans="1:9" x14ac:dyDescent="0.25">
      <c r="A4" s="6"/>
      <c r="B4" s="2" t="s">
        <v>0</v>
      </c>
      <c r="C4" s="2" t="s">
        <v>1</v>
      </c>
      <c r="D4" s="2" t="s">
        <v>2</v>
      </c>
      <c r="E4" s="56" t="s">
        <v>62</v>
      </c>
      <c r="F4" s="56" t="s">
        <v>25</v>
      </c>
      <c r="G4" s="2" t="s">
        <v>3</v>
      </c>
      <c r="H4" s="2" t="s">
        <v>4</v>
      </c>
      <c r="I4" s="20"/>
    </row>
    <row r="5" spans="1:9" x14ac:dyDescent="0.25">
      <c r="A5" s="54">
        <v>4</v>
      </c>
      <c r="B5" s="16">
        <v>5781</v>
      </c>
      <c r="C5" s="16"/>
      <c r="D5" s="16"/>
      <c r="G5" s="16"/>
      <c r="H5" s="3">
        <f t="shared" ref="H5:H36" si="0">SUM(B5:G5)</f>
        <v>5781</v>
      </c>
      <c r="I5" s="21"/>
    </row>
    <row r="6" spans="1:9" x14ac:dyDescent="0.25">
      <c r="A6" s="54">
        <v>5</v>
      </c>
      <c r="B6" s="16">
        <v>8600</v>
      </c>
      <c r="C6" s="16">
        <v>820</v>
      </c>
      <c r="D6" s="16"/>
      <c r="G6" s="16"/>
      <c r="H6" s="3">
        <f t="shared" si="0"/>
        <v>9420</v>
      </c>
      <c r="I6" s="21"/>
    </row>
    <row r="7" spans="1:9" x14ac:dyDescent="0.25">
      <c r="A7" s="54">
        <v>6</v>
      </c>
      <c r="B7" s="16">
        <v>0</v>
      </c>
      <c r="C7" s="16"/>
      <c r="D7" s="16"/>
      <c r="G7" s="16"/>
      <c r="H7" s="3">
        <f t="shared" si="0"/>
        <v>0</v>
      </c>
      <c r="I7" s="21"/>
    </row>
    <row r="8" spans="1:9" x14ac:dyDescent="0.25">
      <c r="A8" s="54">
        <v>8</v>
      </c>
      <c r="B8" s="16">
        <v>1953</v>
      </c>
      <c r="C8" s="16"/>
      <c r="D8" s="16">
        <v>1584</v>
      </c>
      <c r="G8" s="16"/>
      <c r="H8" s="3">
        <f t="shared" si="0"/>
        <v>3537</v>
      </c>
      <c r="I8" s="21"/>
    </row>
    <row r="9" spans="1:9" x14ac:dyDescent="0.25">
      <c r="A9" s="54">
        <v>9</v>
      </c>
      <c r="B9" s="16">
        <v>3892</v>
      </c>
      <c r="C9" s="16"/>
      <c r="D9" s="16"/>
      <c r="G9" s="16"/>
      <c r="H9" s="3">
        <f t="shared" si="0"/>
        <v>3892</v>
      </c>
      <c r="I9" s="21"/>
    </row>
    <row r="10" spans="1:9" x14ac:dyDescent="0.25">
      <c r="A10" s="54">
        <v>11</v>
      </c>
      <c r="B10" s="16">
        <v>6383</v>
      </c>
      <c r="C10" s="16"/>
      <c r="D10" s="16"/>
      <c r="G10" s="16"/>
      <c r="H10" s="3">
        <f t="shared" si="0"/>
        <v>6383</v>
      </c>
      <c r="I10" s="21"/>
    </row>
    <row r="11" spans="1:9" x14ac:dyDescent="0.25">
      <c r="A11" s="54">
        <v>15</v>
      </c>
      <c r="B11" s="16">
        <v>5006</v>
      </c>
      <c r="C11" s="16"/>
      <c r="D11" s="16"/>
      <c r="G11" s="16"/>
      <c r="H11" s="3">
        <f t="shared" si="0"/>
        <v>5006</v>
      </c>
      <c r="I11" s="21"/>
    </row>
    <row r="12" spans="1:9" x14ac:dyDescent="0.25">
      <c r="A12" s="54">
        <v>25</v>
      </c>
      <c r="B12" s="16">
        <v>3430</v>
      </c>
      <c r="C12" s="16"/>
      <c r="D12" s="16"/>
      <c r="G12" s="16"/>
      <c r="H12" s="3">
        <f t="shared" si="0"/>
        <v>3430</v>
      </c>
      <c r="I12" s="21"/>
    </row>
    <row r="13" spans="1:9" x14ac:dyDescent="0.25">
      <c r="A13" s="54">
        <v>26</v>
      </c>
      <c r="B13" s="16">
        <v>0</v>
      </c>
      <c r="C13" s="16"/>
      <c r="D13" s="16"/>
      <c r="G13" s="16"/>
      <c r="H13" s="3">
        <f t="shared" si="0"/>
        <v>0</v>
      </c>
      <c r="I13" s="21"/>
    </row>
    <row r="14" spans="1:9" x14ac:dyDescent="0.25">
      <c r="A14" s="54">
        <v>27</v>
      </c>
      <c r="B14" s="16">
        <v>1096</v>
      </c>
      <c r="C14" s="16">
        <v>42</v>
      </c>
      <c r="D14" s="16"/>
      <c r="G14" s="16"/>
      <c r="H14" s="3">
        <f t="shared" si="0"/>
        <v>1138</v>
      </c>
      <c r="I14" s="21"/>
    </row>
    <row r="15" spans="1:9" x14ac:dyDescent="0.25">
      <c r="A15" s="7">
        <v>30</v>
      </c>
      <c r="B15" s="16">
        <v>0</v>
      </c>
      <c r="C15" s="16"/>
      <c r="D15" s="16"/>
      <c r="G15" s="16"/>
      <c r="H15" s="3">
        <f t="shared" si="0"/>
        <v>0</v>
      </c>
      <c r="I15" s="21"/>
    </row>
    <row r="16" spans="1:9" x14ac:dyDescent="0.25">
      <c r="A16" s="7">
        <v>31</v>
      </c>
      <c r="B16" s="16">
        <v>0</v>
      </c>
      <c r="C16" s="16"/>
      <c r="D16" s="16"/>
      <c r="G16" s="16"/>
      <c r="H16" s="3">
        <f t="shared" si="0"/>
        <v>0</v>
      </c>
      <c r="I16" s="21"/>
    </row>
    <row r="17" spans="1:9" x14ac:dyDescent="0.25">
      <c r="A17" s="7">
        <v>32</v>
      </c>
      <c r="B17" s="16">
        <v>0</v>
      </c>
      <c r="C17" s="16"/>
      <c r="D17" s="16"/>
      <c r="G17" s="16"/>
      <c r="H17" s="3">
        <f t="shared" si="0"/>
        <v>0</v>
      </c>
      <c r="I17" s="21"/>
    </row>
    <row r="18" spans="1:9" x14ac:dyDescent="0.25">
      <c r="A18" s="7">
        <v>34</v>
      </c>
      <c r="B18" s="16">
        <v>0</v>
      </c>
      <c r="C18" s="16"/>
      <c r="D18" s="16"/>
      <c r="G18" s="16"/>
      <c r="H18" s="3">
        <f t="shared" si="0"/>
        <v>0</v>
      </c>
      <c r="I18" s="21"/>
    </row>
    <row r="19" spans="1:9" x14ac:dyDescent="0.25">
      <c r="A19" s="7">
        <v>36</v>
      </c>
      <c r="B19" s="16">
        <v>0</v>
      </c>
      <c r="C19" s="16"/>
      <c r="D19" s="16"/>
      <c r="G19" s="16"/>
      <c r="H19" s="3">
        <f t="shared" si="0"/>
        <v>0</v>
      </c>
      <c r="I19" s="21"/>
    </row>
    <row r="20" spans="1:9" x14ac:dyDescent="0.25">
      <c r="A20" s="7">
        <v>37</v>
      </c>
      <c r="B20" s="16">
        <v>711</v>
      </c>
      <c r="C20" s="16">
        <v>63</v>
      </c>
      <c r="D20" s="16"/>
      <c r="G20" s="16"/>
      <c r="H20" s="3">
        <f t="shared" si="0"/>
        <v>774</v>
      </c>
      <c r="I20" s="21"/>
    </row>
    <row r="21" spans="1:9" x14ac:dyDescent="0.25">
      <c r="A21" s="7">
        <v>43</v>
      </c>
      <c r="B21" s="16">
        <v>5679</v>
      </c>
      <c r="C21" s="16"/>
      <c r="D21" s="16"/>
      <c r="G21" s="16"/>
      <c r="H21" s="3">
        <f t="shared" si="0"/>
        <v>5679</v>
      </c>
      <c r="I21" s="21"/>
    </row>
    <row r="22" spans="1:9" x14ac:dyDescent="0.25">
      <c r="A22" s="7">
        <v>47</v>
      </c>
      <c r="B22" s="16">
        <v>0</v>
      </c>
      <c r="C22" s="16"/>
      <c r="D22" s="16"/>
      <c r="G22" s="16"/>
      <c r="H22" s="3">
        <f t="shared" si="0"/>
        <v>0</v>
      </c>
      <c r="I22" s="21"/>
    </row>
    <row r="23" spans="1:9" x14ac:dyDescent="0.25">
      <c r="A23" s="7">
        <v>50</v>
      </c>
      <c r="B23" s="16">
        <v>0</v>
      </c>
      <c r="C23" s="16"/>
      <c r="D23" s="16"/>
      <c r="G23" s="16"/>
      <c r="H23" s="3">
        <f t="shared" si="0"/>
        <v>0</v>
      </c>
      <c r="I23" s="21"/>
    </row>
    <row r="24" spans="1:9" x14ac:dyDescent="0.25">
      <c r="A24" s="7">
        <v>54</v>
      </c>
      <c r="B24" s="16">
        <v>0</v>
      </c>
      <c r="C24" s="16"/>
      <c r="D24" s="16"/>
      <c r="G24" s="16"/>
      <c r="H24" s="3">
        <f t="shared" si="0"/>
        <v>0</v>
      </c>
      <c r="I24" s="21"/>
    </row>
    <row r="25" spans="1:9" x14ac:dyDescent="0.25">
      <c r="A25" s="7">
        <v>55</v>
      </c>
      <c r="B25" s="16">
        <v>4358</v>
      </c>
      <c r="C25" s="16"/>
      <c r="D25" s="16">
        <v>2155</v>
      </c>
      <c r="G25" s="16"/>
      <c r="H25" s="3">
        <f t="shared" si="0"/>
        <v>6513</v>
      </c>
      <c r="I25" s="21"/>
    </row>
    <row r="26" spans="1:9" x14ac:dyDescent="0.25">
      <c r="A26" s="7">
        <v>56</v>
      </c>
      <c r="B26" s="16">
        <v>7162</v>
      </c>
      <c r="C26" s="16">
        <v>450</v>
      </c>
      <c r="D26" s="16"/>
      <c r="G26" s="16"/>
      <c r="H26" s="3">
        <f t="shared" si="0"/>
        <v>7612</v>
      </c>
      <c r="I26" s="21"/>
    </row>
    <row r="27" spans="1:9" x14ac:dyDescent="0.25">
      <c r="A27" s="7">
        <v>58</v>
      </c>
      <c r="B27" s="16">
        <v>0</v>
      </c>
      <c r="C27" s="16"/>
      <c r="D27" s="16"/>
      <c r="G27" s="16"/>
      <c r="H27" s="3">
        <f t="shared" si="0"/>
        <v>0</v>
      </c>
      <c r="I27" s="21"/>
    </row>
    <row r="28" spans="1:9" x14ac:dyDescent="0.25">
      <c r="A28" s="7">
        <v>62</v>
      </c>
      <c r="B28" s="16">
        <v>4299</v>
      </c>
      <c r="C28" s="16"/>
      <c r="D28" s="16"/>
      <c r="G28" s="16"/>
      <c r="H28" s="3">
        <f t="shared" si="0"/>
        <v>4299</v>
      </c>
      <c r="I28" s="21"/>
    </row>
    <row r="29" spans="1:9" x14ac:dyDescent="0.25">
      <c r="A29" s="7">
        <v>67</v>
      </c>
      <c r="B29" s="16">
        <v>3190</v>
      </c>
      <c r="C29" s="16"/>
      <c r="D29" s="16"/>
      <c r="G29" s="16"/>
      <c r="H29" s="3">
        <f t="shared" si="0"/>
        <v>3190</v>
      </c>
      <c r="I29" s="21"/>
    </row>
    <row r="30" spans="1:9" x14ac:dyDescent="0.25">
      <c r="A30" s="7">
        <v>68</v>
      </c>
      <c r="B30" s="16">
        <v>4416</v>
      </c>
      <c r="C30" s="16"/>
      <c r="D30" s="16"/>
      <c r="G30" s="16"/>
      <c r="H30" s="3">
        <f t="shared" si="0"/>
        <v>4416</v>
      </c>
      <c r="I30" s="21"/>
    </row>
    <row r="31" spans="1:9" x14ac:dyDescent="0.25">
      <c r="A31" s="7">
        <v>69</v>
      </c>
      <c r="B31" s="16">
        <v>0</v>
      </c>
      <c r="C31" s="16"/>
      <c r="D31" s="16"/>
      <c r="G31" s="16"/>
      <c r="H31" s="3">
        <f t="shared" si="0"/>
        <v>0</v>
      </c>
      <c r="I31" s="21"/>
    </row>
    <row r="32" spans="1:9" x14ac:dyDescent="0.25">
      <c r="A32" s="7">
        <v>71</v>
      </c>
      <c r="B32" s="16">
        <v>1621</v>
      </c>
      <c r="C32" s="16"/>
      <c r="D32" s="16"/>
      <c r="G32" s="16"/>
      <c r="H32" s="3">
        <f t="shared" si="0"/>
        <v>1621</v>
      </c>
      <c r="I32" s="21"/>
    </row>
    <row r="33" spans="1:9" x14ac:dyDescent="0.25">
      <c r="A33" s="7">
        <v>72</v>
      </c>
      <c r="B33" s="16">
        <v>8550</v>
      </c>
      <c r="C33" s="16"/>
      <c r="D33" s="16"/>
      <c r="G33" s="16"/>
      <c r="H33" s="3">
        <f t="shared" si="0"/>
        <v>8550</v>
      </c>
      <c r="I33" s="21"/>
    </row>
    <row r="34" spans="1:9" x14ac:dyDescent="0.25">
      <c r="A34" s="7">
        <v>74</v>
      </c>
      <c r="B34" s="16">
        <v>7685</v>
      </c>
      <c r="C34" s="16"/>
      <c r="D34" s="16">
        <v>1583</v>
      </c>
      <c r="G34" s="16"/>
      <c r="H34" s="3">
        <f t="shared" si="0"/>
        <v>9268</v>
      </c>
      <c r="I34" s="21"/>
    </row>
    <row r="35" spans="1:9" x14ac:dyDescent="0.25">
      <c r="A35" s="7">
        <v>79</v>
      </c>
      <c r="B35" s="53">
        <v>1185</v>
      </c>
      <c r="C35" s="52"/>
      <c r="D35" s="52"/>
      <c r="G35" s="16"/>
      <c r="H35" s="3">
        <f t="shared" si="0"/>
        <v>1185</v>
      </c>
      <c r="I35" s="21"/>
    </row>
    <row r="36" spans="1:9" x14ac:dyDescent="0.25">
      <c r="A36" s="7">
        <v>81</v>
      </c>
      <c r="B36" s="16">
        <v>0</v>
      </c>
      <c r="C36" s="16"/>
      <c r="D36" s="16"/>
      <c r="G36" s="16"/>
      <c r="H36" s="3">
        <f t="shared" si="0"/>
        <v>0</v>
      </c>
      <c r="I36" s="21"/>
    </row>
    <row r="37" spans="1:9" x14ac:dyDescent="0.25">
      <c r="A37" s="7">
        <v>82</v>
      </c>
      <c r="B37" s="16">
        <v>2870</v>
      </c>
      <c r="C37" s="16"/>
      <c r="D37" s="16"/>
      <c r="G37" s="16"/>
      <c r="H37" s="3">
        <f t="shared" ref="H37:H68" si="1">SUM(B37:G37)</f>
        <v>2870</v>
      </c>
      <c r="I37" s="21"/>
    </row>
    <row r="38" spans="1:9" x14ac:dyDescent="0.25">
      <c r="A38" s="7">
        <v>83</v>
      </c>
      <c r="B38" s="16">
        <v>0</v>
      </c>
      <c r="C38" s="16"/>
      <c r="D38" s="16"/>
      <c r="G38" s="16"/>
      <c r="H38" s="3">
        <f t="shared" si="1"/>
        <v>0</v>
      </c>
      <c r="I38" s="21"/>
    </row>
    <row r="39" spans="1:9" x14ac:dyDescent="0.25">
      <c r="A39" s="7">
        <v>86</v>
      </c>
      <c r="B39" s="16">
        <v>0</v>
      </c>
      <c r="C39" s="16"/>
      <c r="D39" s="16"/>
      <c r="G39" s="16"/>
      <c r="H39" s="3">
        <f t="shared" si="1"/>
        <v>0</v>
      </c>
      <c r="I39" s="21"/>
    </row>
    <row r="40" spans="1:9" x14ac:dyDescent="0.25">
      <c r="A40" s="7">
        <v>88</v>
      </c>
      <c r="B40" s="17">
        <v>8624</v>
      </c>
      <c r="C40" s="16"/>
      <c r="D40" s="16"/>
      <c r="G40" s="16"/>
      <c r="H40" s="3">
        <f t="shared" si="1"/>
        <v>8624</v>
      </c>
      <c r="I40" s="21"/>
    </row>
    <row r="41" spans="1:9" x14ac:dyDescent="0.25">
      <c r="A41" s="7">
        <v>89</v>
      </c>
      <c r="B41" s="17">
        <v>6540</v>
      </c>
      <c r="C41" s="16"/>
      <c r="D41" s="16"/>
      <c r="G41" s="16"/>
      <c r="H41" s="3">
        <f t="shared" si="1"/>
        <v>6540</v>
      </c>
      <c r="I41" s="21"/>
    </row>
    <row r="42" spans="1:9" x14ac:dyDescent="0.25">
      <c r="A42" s="7">
        <v>91</v>
      </c>
      <c r="B42" s="16">
        <v>4346</v>
      </c>
      <c r="C42" s="16"/>
      <c r="D42" s="16"/>
      <c r="G42" s="16"/>
      <c r="H42" s="3">
        <f t="shared" si="1"/>
        <v>4346</v>
      </c>
      <c r="I42" s="21"/>
    </row>
    <row r="43" spans="1:9" x14ac:dyDescent="0.25">
      <c r="A43" s="7">
        <v>92</v>
      </c>
      <c r="B43" s="16">
        <v>1115</v>
      </c>
      <c r="C43" s="16"/>
      <c r="D43" s="16"/>
      <c r="G43" s="16"/>
      <c r="H43" s="3">
        <f t="shared" si="1"/>
        <v>1115</v>
      </c>
      <c r="I43" s="21"/>
    </row>
    <row r="44" spans="1:9" x14ac:dyDescent="0.25">
      <c r="A44" s="7">
        <v>93</v>
      </c>
      <c r="B44" s="16">
        <v>9802</v>
      </c>
      <c r="C44" s="16">
        <v>3144</v>
      </c>
      <c r="D44" s="16"/>
      <c r="G44" s="16"/>
      <c r="H44" s="3">
        <f t="shared" si="1"/>
        <v>12946</v>
      </c>
      <c r="I44" s="21"/>
    </row>
    <row r="45" spans="1:9" x14ac:dyDescent="0.25">
      <c r="A45" s="7" t="s">
        <v>26</v>
      </c>
      <c r="B45" s="16">
        <v>23424</v>
      </c>
      <c r="C45" s="16"/>
      <c r="D45" s="16"/>
      <c r="G45" s="16"/>
      <c r="H45" s="3">
        <f t="shared" si="1"/>
        <v>23424</v>
      </c>
      <c r="I45" s="21"/>
    </row>
    <row r="46" spans="1:9" x14ac:dyDescent="0.25">
      <c r="A46" s="7" t="s">
        <v>27</v>
      </c>
      <c r="B46" s="16">
        <v>17167</v>
      </c>
      <c r="C46" s="16">
        <v>4422</v>
      </c>
      <c r="D46" s="16"/>
      <c r="G46" s="16"/>
      <c r="H46" s="3">
        <f t="shared" si="1"/>
        <v>21589</v>
      </c>
      <c r="I46" s="21"/>
    </row>
    <row r="47" spans="1:9" x14ac:dyDescent="0.25">
      <c r="A47" s="7" t="s">
        <v>28</v>
      </c>
      <c r="B47" s="16">
        <v>18837</v>
      </c>
      <c r="C47" s="16"/>
      <c r="D47" s="16"/>
      <c r="G47" s="16"/>
      <c r="H47" s="3">
        <f t="shared" si="1"/>
        <v>18837</v>
      </c>
      <c r="I47" s="21"/>
    </row>
    <row r="48" spans="1:9" x14ac:dyDescent="0.25">
      <c r="A48" s="7" t="s">
        <v>29</v>
      </c>
      <c r="B48" s="16">
        <v>3647</v>
      </c>
      <c r="C48" s="16"/>
      <c r="D48" s="16"/>
      <c r="G48" s="16"/>
      <c r="H48" s="3">
        <f t="shared" si="1"/>
        <v>3647</v>
      </c>
      <c r="I48" s="21"/>
    </row>
    <row r="49" spans="1:9" x14ac:dyDescent="0.25">
      <c r="A49" s="7" t="s">
        <v>30</v>
      </c>
      <c r="B49" s="16">
        <v>6311</v>
      </c>
      <c r="C49" s="16"/>
      <c r="D49" s="16"/>
      <c r="G49" s="16"/>
      <c r="H49" s="3">
        <f t="shared" si="1"/>
        <v>6311</v>
      </c>
      <c r="I49" s="21"/>
    </row>
    <row r="50" spans="1:9" x14ac:dyDescent="0.25">
      <c r="A50" s="7" t="s">
        <v>32</v>
      </c>
      <c r="B50" s="16">
        <v>0</v>
      </c>
      <c r="C50" s="16"/>
      <c r="D50" s="16"/>
      <c r="G50" s="16"/>
      <c r="H50" s="3">
        <f t="shared" si="1"/>
        <v>0</v>
      </c>
      <c r="I50" s="21"/>
    </row>
    <row r="51" spans="1:9" x14ac:dyDescent="0.25">
      <c r="A51" s="7" t="s">
        <v>31</v>
      </c>
      <c r="B51" s="16">
        <v>0</v>
      </c>
      <c r="C51" s="16"/>
      <c r="D51" s="16"/>
      <c r="G51" s="16"/>
      <c r="H51" s="3">
        <f t="shared" si="1"/>
        <v>0</v>
      </c>
      <c r="I51" s="21"/>
    </row>
    <row r="52" spans="1:9" x14ac:dyDescent="0.25">
      <c r="A52" s="7" t="s">
        <v>5</v>
      </c>
      <c r="B52" s="16">
        <v>0</v>
      </c>
      <c r="C52" s="16"/>
      <c r="D52" s="16"/>
      <c r="G52" s="16"/>
      <c r="H52" s="3">
        <f t="shared" si="1"/>
        <v>0</v>
      </c>
      <c r="I52" s="21"/>
    </row>
    <row r="53" spans="1:9" x14ac:dyDescent="0.25">
      <c r="A53" s="7" t="s">
        <v>33</v>
      </c>
      <c r="B53" s="16">
        <v>3223</v>
      </c>
      <c r="C53" s="16"/>
      <c r="D53" s="16"/>
      <c r="G53" s="16"/>
      <c r="H53" s="3">
        <f t="shared" si="1"/>
        <v>3223</v>
      </c>
      <c r="I53" s="21"/>
    </row>
    <row r="54" spans="1:9" x14ac:dyDescent="0.25">
      <c r="A54" s="7" t="s">
        <v>34</v>
      </c>
      <c r="B54" s="16">
        <v>624</v>
      </c>
      <c r="C54" s="16"/>
      <c r="D54" s="16"/>
      <c r="G54" s="16"/>
      <c r="H54" s="3">
        <f t="shared" si="1"/>
        <v>624</v>
      </c>
      <c r="I54" s="21"/>
    </row>
    <row r="55" spans="1:9" x14ac:dyDescent="0.25">
      <c r="A55" s="7" t="s">
        <v>35</v>
      </c>
      <c r="B55" s="16">
        <v>5837</v>
      </c>
      <c r="C55" s="16"/>
      <c r="D55" s="16"/>
      <c r="G55" s="16"/>
      <c r="H55" s="3">
        <f t="shared" si="1"/>
        <v>5837</v>
      </c>
      <c r="I55" s="21"/>
    </row>
    <row r="56" spans="1:9" x14ac:dyDescent="0.25">
      <c r="A56" s="7" t="s">
        <v>36</v>
      </c>
      <c r="B56" s="16">
        <v>3650</v>
      </c>
      <c r="C56" s="16"/>
      <c r="D56" s="16"/>
      <c r="G56" s="16"/>
      <c r="H56" s="3">
        <f t="shared" si="1"/>
        <v>3650</v>
      </c>
      <c r="I56" s="21"/>
    </row>
    <row r="57" spans="1:9" x14ac:dyDescent="0.25">
      <c r="A57" s="7" t="s">
        <v>37</v>
      </c>
      <c r="B57" s="16">
        <v>5144</v>
      </c>
      <c r="C57" s="16"/>
      <c r="D57" s="16"/>
      <c r="G57" s="16"/>
      <c r="H57" s="3">
        <f t="shared" si="1"/>
        <v>5144</v>
      </c>
      <c r="I57" s="21"/>
    </row>
    <row r="58" spans="1:9" x14ac:dyDescent="0.25">
      <c r="A58" s="7" t="s">
        <v>38</v>
      </c>
      <c r="B58" s="16">
        <v>3803</v>
      </c>
      <c r="C58" s="16"/>
      <c r="D58" s="16"/>
      <c r="G58" s="16"/>
      <c r="H58" s="3">
        <f t="shared" si="1"/>
        <v>3803</v>
      </c>
      <c r="I58" s="21"/>
    </row>
    <row r="59" spans="1:9" x14ac:dyDescent="0.25">
      <c r="A59" s="7" t="s">
        <v>39</v>
      </c>
      <c r="B59" s="16">
        <v>7333</v>
      </c>
      <c r="C59" s="16"/>
      <c r="D59" s="16"/>
      <c r="G59" s="16"/>
      <c r="H59" s="3">
        <f t="shared" si="1"/>
        <v>7333</v>
      </c>
      <c r="I59" s="21"/>
    </row>
    <row r="60" spans="1:9" x14ac:dyDescent="0.25">
      <c r="A60" s="7" t="s">
        <v>40</v>
      </c>
      <c r="B60" s="16">
        <v>7022</v>
      </c>
      <c r="C60" s="16">
        <v>959</v>
      </c>
      <c r="D60" s="16"/>
      <c r="G60" s="16"/>
      <c r="H60" s="3">
        <f t="shared" si="1"/>
        <v>7981</v>
      </c>
      <c r="I60" s="21"/>
    </row>
    <row r="61" spans="1:9" x14ac:dyDescent="0.25">
      <c r="A61" s="7" t="s">
        <v>41</v>
      </c>
      <c r="B61" s="16">
        <v>6586</v>
      </c>
      <c r="C61" s="16"/>
      <c r="D61" s="16"/>
      <c r="G61" s="16"/>
      <c r="H61" s="3">
        <f t="shared" si="1"/>
        <v>6586</v>
      </c>
      <c r="I61" s="21"/>
    </row>
    <row r="62" spans="1:9" x14ac:dyDescent="0.25">
      <c r="A62" s="7" t="s">
        <v>42</v>
      </c>
      <c r="B62" s="16">
        <v>7027</v>
      </c>
      <c r="C62" s="16">
        <v>979</v>
      </c>
      <c r="D62" s="16"/>
      <c r="G62" s="16"/>
      <c r="H62" s="3">
        <f t="shared" si="1"/>
        <v>8006</v>
      </c>
      <c r="I62" s="21"/>
    </row>
    <row r="63" spans="1:9" x14ac:dyDescent="0.25">
      <c r="A63" s="7" t="s">
        <v>43</v>
      </c>
      <c r="B63" s="16">
        <v>4842</v>
      </c>
      <c r="C63" s="16">
        <v>65</v>
      </c>
      <c r="D63" s="16"/>
      <c r="G63" s="16"/>
      <c r="H63" s="3">
        <f t="shared" si="1"/>
        <v>4907</v>
      </c>
      <c r="I63" s="21"/>
    </row>
    <row r="64" spans="1:9" x14ac:dyDescent="0.25">
      <c r="A64" s="7" t="s">
        <v>44</v>
      </c>
      <c r="B64" s="16">
        <v>0</v>
      </c>
      <c r="C64" s="16"/>
      <c r="D64" s="16"/>
      <c r="G64" s="16"/>
      <c r="H64" s="3">
        <f t="shared" si="1"/>
        <v>0</v>
      </c>
      <c r="I64" s="21"/>
    </row>
    <row r="65" spans="1:9" x14ac:dyDescent="0.25">
      <c r="A65" s="7" t="s">
        <v>45</v>
      </c>
      <c r="B65" s="16">
        <v>9161</v>
      </c>
      <c r="C65" s="16"/>
      <c r="D65" s="16"/>
      <c r="G65" s="16"/>
      <c r="H65" s="3">
        <f t="shared" si="1"/>
        <v>9161</v>
      </c>
      <c r="I65" s="21"/>
    </row>
    <row r="66" spans="1:9" x14ac:dyDescent="0.25">
      <c r="A66" s="7" t="s">
        <v>46</v>
      </c>
      <c r="B66" s="16">
        <v>0</v>
      </c>
      <c r="C66" s="16"/>
      <c r="D66" s="16"/>
      <c r="G66" s="16"/>
      <c r="H66" s="3">
        <f t="shared" si="1"/>
        <v>0</v>
      </c>
      <c r="I66" s="21"/>
    </row>
    <row r="67" spans="1:9" x14ac:dyDescent="0.25">
      <c r="A67" s="7" t="s">
        <v>47</v>
      </c>
      <c r="B67" s="16">
        <v>8527</v>
      </c>
      <c r="C67" s="16"/>
      <c r="D67" s="16"/>
      <c r="G67" s="16"/>
      <c r="H67" s="3">
        <f t="shared" si="1"/>
        <v>8527</v>
      </c>
      <c r="I67" s="21"/>
    </row>
    <row r="68" spans="1:9" x14ac:dyDescent="0.25">
      <c r="A68" s="7" t="s">
        <v>48</v>
      </c>
      <c r="B68" s="16">
        <v>0</v>
      </c>
      <c r="C68" s="16"/>
      <c r="D68" s="16"/>
      <c r="G68" s="16"/>
      <c r="H68" s="3">
        <f t="shared" si="1"/>
        <v>0</v>
      </c>
      <c r="I68" s="21"/>
    </row>
    <row r="69" spans="1:9" x14ac:dyDescent="0.25">
      <c r="A69" s="7" t="s">
        <v>49</v>
      </c>
      <c r="B69" s="16">
        <v>10731</v>
      </c>
      <c r="C69" s="16"/>
      <c r="D69" s="16"/>
      <c r="G69" s="16"/>
      <c r="H69" s="3">
        <f t="shared" ref="H69:H88" si="2">SUM(B69:G69)</f>
        <v>10731</v>
      </c>
      <c r="I69" s="21"/>
    </row>
    <row r="70" spans="1:9" x14ac:dyDescent="0.25">
      <c r="A70" s="7" t="s">
        <v>50</v>
      </c>
      <c r="B70" s="16">
        <v>1985</v>
      </c>
      <c r="C70" s="16"/>
      <c r="D70" s="16"/>
      <c r="G70" s="16"/>
      <c r="H70" s="3">
        <f t="shared" si="2"/>
        <v>1985</v>
      </c>
      <c r="I70" s="21"/>
    </row>
    <row r="71" spans="1:9" x14ac:dyDescent="0.25">
      <c r="A71" s="7" t="s">
        <v>6</v>
      </c>
      <c r="B71" s="16">
        <v>898</v>
      </c>
      <c r="C71" s="16"/>
      <c r="D71" s="16"/>
      <c r="G71" s="16"/>
      <c r="H71" s="3">
        <f t="shared" si="2"/>
        <v>898</v>
      </c>
      <c r="I71" s="21"/>
    </row>
    <row r="72" spans="1:9" x14ac:dyDescent="0.25">
      <c r="A72" s="7" t="s">
        <v>51</v>
      </c>
      <c r="B72" s="16">
        <v>6543</v>
      </c>
      <c r="C72" s="16"/>
      <c r="D72" s="16"/>
      <c r="G72" s="16"/>
      <c r="H72" s="3">
        <f t="shared" si="2"/>
        <v>6543</v>
      </c>
      <c r="I72" s="21"/>
    </row>
    <row r="73" spans="1:9" x14ac:dyDescent="0.25">
      <c r="A73" s="7" t="s">
        <v>52</v>
      </c>
      <c r="B73" s="16">
        <v>0</v>
      </c>
      <c r="C73" s="16"/>
      <c r="D73" s="16"/>
      <c r="G73" s="16"/>
      <c r="H73" s="3">
        <f t="shared" si="2"/>
        <v>0</v>
      </c>
      <c r="I73" s="21"/>
    </row>
    <row r="74" spans="1:9" x14ac:dyDescent="0.25">
      <c r="A74" s="7" t="s">
        <v>53</v>
      </c>
      <c r="B74" s="16">
        <v>0</v>
      </c>
      <c r="C74" s="16"/>
      <c r="D74" s="16"/>
      <c r="G74" s="16"/>
      <c r="H74" s="3">
        <f t="shared" si="2"/>
        <v>0</v>
      </c>
      <c r="I74" s="21"/>
    </row>
    <row r="75" spans="1:9" x14ac:dyDescent="0.25">
      <c r="A75" s="7" t="s">
        <v>54</v>
      </c>
      <c r="B75" s="16">
        <v>0</v>
      </c>
      <c r="C75" s="16"/>
      <c r="D75" s="16"/>
      <c r="G75" s="16"/>
      <c r="H75" s="3">
        <f t="shared" si="2"/>
        <v>0</v>
      </c>
      <c r="I75" s="21"/>
    </row>
    <row r="76" spans="1:9" x14ac:dyDescent="0.25">
      <c r="A76" s="7" t="s">
        <v>55</v>
      </c>
      <c r="B76" s="16">
        <v>2855</v>
      </c>
      <c r="C76" s="16"/>
      <c r="D76" s="16"/>
      <c r="G76" s="16"/>
      <c r="H76" s="3">
        <f t="shared" si="2"/>
        <v>2855</v>
      </c>
      <c r="I76" s="21"/>
    </row>
    <row r="77" spans="1:9" x14ac:dyDescent="0.25">
      <c r="A77" s="7" t="s">
        <v>56</v>
      </c>
      <c r="B77" s="16">
        <v>0</v>
      </c>
      <c r="C77" s="16"/>
      <c r="D77" s="16"/>
      <c r="G77" s="16"/>
      <c r="H77" s="3">
        <f t="shared" si="2"/>
        <v>0</v>
      </c>
      <c r="I77" s="21"/>
    </row>
    <row r="78" spans="1:9" x14ac:dyDescent="0.25">
      <c r="A78" s="7" t="s">
        <v>7</v>
      </c>
      <c r="B78" s="16">
        <v>4801</v>
      </c>
      <c r="C78" s="16"/>
      <c r="D78" s="16"/>
      <c r="G78" s="16"/>
      <c r="H78" s="3">
        <f t="shared" si="2"/>
        <v>4801</v>
      </c>
      <c r="I78" s="21"/>
    </row>
    <row r="79" spans="1:9" x14ac:dyDescent="0.25">
      <c r="A79" s="7" t="s">
        <v>57</v>
      </c>
      <c r="B79" s="16">
        <v>3568</v>
      </c>
      <c r="C79" s="16"/>
      <c r="D79" s="16"/>
      <c r="G79" s="16"/>
      <c r="H79" s="3">
        <f t="shared" si="2"/>
        <v>3568</v>
      </c>
      <c r="I79" s="21"/>
    </row>
    <row r="80" spans="1:9" x14ac:dyDescent="0.25">
      <c r="A80" s="7" t="s">
        <v>58</v>
      </c>
      <c r="B80" s="16">
        <v>5812</v>
      </c>
      <c r="C80" s="16"/>
      <c r="D80" s="16"/>
      <c r="G80" s="16"/>
      <c r="H80" s="3">
        <f t="shared" si="2"/>
        <v>5812</v>
      </c>
      <c r="I80" s="21"/>
    </row>
    <row r="81" spans="1:11" x14ac:dyDescent="0.25">
      <c r="A81" s="7" t="s">
        <v>59</v>
      </c>
      <c r="B81" s="16">
        <v>0</v>
      </c>
      <c r="C81" s="16"/>
      <c r="D81" s="16"/>
      <c r="G81" s="16"/>
      <c r="H81" s="3">
        <f t="shared" si="2"/>
        <v>0</v>
      </c>
      <c r="I81" s="21"/>
    </row>
    <row r="82" spans="1:11" x14ac:dyDescent="0.25">
      <c r="A82" s="7" t="s">
        <v>60</v>
      </c>
      <c r="B82" s="16">
        <v>0</v>
      </c>
      <c r="C82" s="16"/>
      <c r="D82" s="16"/>
      <c r="G82" s="16"/>
      <c r="H82" s="3">
        <f t="shared" si="2"/>
        <v>0</v>
      </c>
      <c r="I82" s="21"/>
    </row>
    <row r="83" spans="1:11" x14ac:dyDescent="0.25">
      <c r="A83" s="7" t="s">
        <v>8</v>
      </c>
      <c r="B83" s="16">
        <v>12242</v>
      </c>
      <c r="C83" s="16"/>
      <c r="D83" s="16"/>
      <c r="G83" s="16"/>
      <c r="H83" s="3">
        <f t="shared" si="2"/>
        <v>12242</v>
      </c>
      <c r="I83" s="21"/>
    </row>
    <row r="84" spans="1:11" x14ac:dyDescent="0.25">
      <c r="A84" s="7" t="s">
        <v>61</v>
      </c>
      <c r="B84" s="16">
        <v>9207</v>
      </c>
      <c r="C84" s="16"/>
      <c r="D84" s="16"/>
      <c r="G84" s="16"/>
      <c r="H84" s="3">
        <f t="shared" si="2"/>
        <v>9207</v>
      </c>
      <c r="I84" s="21"/>
    </row>
    <row r="85" spans="1:11" x14ac:dyDescent="0.25">
      <c r="A85" s="7"/>
      <c r="B85" s="16"/>
      <c r="C85" s="16"/>
      <c r="D85" s="16"/>
      <c r="G85" s="16"/>
      <c r="H85" s="3">
        <f t="shared" si="2"/>
        <v>0</v>
      </c>
      <c r="I85" s="21"/>
    </row>
    <row r="86" spans="1:11" x14ac:dyDescent="0.25">
      <c r="A86" s="7"/>
      <c r="B86" s="16"/>
      <c r="C86" s="16"/>
      <c r="D86" s="16"/>
      <c r="G86" s="16"/>
      <c r="H86" s="3">
        <f t="shared" si="2"/>
        <v>0</v>
      </c>
      <c r="I86" s="21"/>
    </row>
    <row r="87" spans="1:11" x14ac:dyDescent="0.25">
      <c r="A87" s="7"/>
      <c r="B87" s="16"/>
      <c r="C87" s="16"/>
      <c r="D87" s="16"/>
      <c r="G87" s="16"/>
      <c r="H87" s="3">
        <f t="shared" si="2"/>
        <v>0</v>
      </c>
      <c r="I87" s="21"/>
    </row>
    <row r="88" spans="1:11" x14ac:dyDescent="0.25">
      <c r="H88" s="3">
        <f t="shared" si="2"/>
        <v>0</v>
      </c>
      <c r="I88" s="21"/>
    </row>
    <row r="89" spans="1:11" s="4" customFormat="1" x14ac:dyDescent="0.25">
      <c r="A89" s="9"/>
      <c r="B89" s="5">
        <f t="shared" ref="B89:H89" si="3">SUM(B5:B88)</f>
        <v>319101</v>
      </c>
      <c r="C89" s="5">
        <f t="shared" si="3"/>
        <v>10944</v>
      </c>
      <c r="D89" s="5">
        <f t="shared" si="3"/>
        <v>5322</v>
      </c>
      <c r="E89" s="5">
        <f t="shared" si="3"/>
        <v>0</v>
      </c>
      <c r="F89" s="5">
        <f t="shared" si="3"/>
        <v>0</v>
      </c>
      <c r="G89" s="5">
        <f t="shared" si="3"/>
        <v>0</v>
      </c>
      <c r="H89" s="5">
        <f t="shared" si="3"/>
        <v>335367</v>
      </c>
      <c r="I89" s="21"/>
    </row>
    <row r="90" spans="1:11" x14ac:dyDescent="0.25">
      <c r="H90" s="18"/>
      <c r="I90" s="18"/>
    </row>
    <row r="91" spans="1:11" ht="13.8" thickBot="1" x14ac:dyDescent="0.3"/>
    <row r="92" spans="1:11" ht="17.399999999999999" x14ac:dyDescent="0.3">
      <c r="A92" s="22"/>
      <c r="B92" s="23" t="s">
        <v>9</v>
      </c>
      <c r="C92" s="24"/>
      <c r="D92" s="24"/>
      <c r="E92" s="24"/>
      <c r="F92" s="24"/>
      <c r="G92" s="24"/>
      <c r="H92" s="25"/>
      <c r="I92" s="25"/>
      <c r="J92" s="24"/>
      <c r="K92" s="26"/>
    </row>
    <row r="93" spans="1:11" ht="13.8" thickBot="1" x14ac:dyDescent="0.3">
      <c r="A93" s="27"/>
      <c r="B93" s="28"/>
      <c r="C93" s="12"/>
      <c r="D93" s="29"/>
      <c r="E93" s="29"/>
      <c r="F93" s="29"/>
      <c r="G93" s="29"/>
      <c r="H93" s="30"/>
      <c r="I93" s="15" t="s">
        <v>10</v>
      </c>
      <c r="J93" s="15" t="s">
        <v>11</v>
      </c>
      <c r="K93" s="31" t="s">
        <v>12</v>
      </c>
    </row>
    <row r="94" spans="1:11" x14ac:dyDescent="0.25">
      <c r="A94" s="27"/>
      <c r="B94" s="29"/>
      <c r="C94" s="29"/>
      <c r="D94" s="29"/>
      <c r="E94" s="29"/>
      <c r="F94" s="29"/>
      <c r="G94" s="29"/>
      <c r="H94" s="30"/>
      <c r="I94" s="32">
        <f>SUM(C101:C106)</f>
        <v>335367</v>
      </c>
      <c r="J94" s="30">
        <f>I94/K94</f>
        <v>60975.818181818184</v>
      </c>
      <c r="K94" s="33">
        <v>5.5</v>
      </c>
    </row>
    <row r="95" spans="1:11" x14ac:dyDescent="0.25">
      <c r="A95" s="27"/>
      <c r="B95" s="29"/>
      <c r="C95" s="29"/>
      <c r="D95" s="29"/>
      <c r="E95" s="29"/>
      <c r="F95" s="29"/>
      <c r="G95" s="32"/>
      <c r="H95" s="34"/>
      <c r="I95" s="35"/>
      <c r="J95" s="29"/>
      <c r="K95" s="36"/>
    </row>
    <row r="96" spans="1:11" x14ac:dyDescent="0.25">
      <c r="A96" s="27"/>
      <c r="B96" s="29"/>
      <c r="C96" s="29"/>
      <c r="D96" s="29"/>
      <c r="E96" s="29"/>
      <c r="F96" s="29"/>
      <c r="G96" s="32"/>
      <c r="H96" s="34"/>
      <c r="I96" s="35"/>
      <c r="J96" s="29"/>
      <c r="K96" s="36"/>
    </row>
    <row r="97" spans="1:11" x14ac:dyDescent="0.25">
      <c r="A97" s="27"/>
      <c r="B97" s="29"/>
      <c r="C97" s="29"/>
      <c r="D97" s="29"/>
      <c r="E97" s="29"/>
      <c r="F97" s="29"/>
      <c r="G97" s="29"/>
      <c r="H97" s="30"/>
      <c r="I97" s="30"/>
      <c r="J97" s="29"/>
      <c r="K97" s="36"/>
    </row>
    <row r="98" spans="1:11" x14ac:dyDescent="0.25">
      <c r="A98" s="27"/>
      <c r="B98" s="29"/>
      <c r="C98" s="29"/>
      <c r="D98" s="29"/>
      <c r="E98" s="29"/>
      <c r="F98" s="29"/>
      <c r="G98" s="29"/>
      <c r="H98" s="30"/>
      <c r="I98" s="30"/>
      <c r="J98" s="29"/>
      <c r="K98" s="36"/>
    </row>
    <row r="99" spans="1:11" s="10" customFormat="1" ht="13.8" thickBot="1" x14ac:dyDescent="0.3">
      <c r="A99" s="37" t="s">
        <v>10</v>
      </c>
      <c r="B99" s="15" t="s">
        <v>11</v>
      </c>
      <c r="C99" s="15" t="s">
        <v>12</v>
      </c>
      <c r="D99" s="15" t="s">
        <v>13</v>
      </c>
      <c r="E99" s="15" t="s">
        <v>14</v>
      </c>
      <c r="F99" s="15" t="s">
        <v>15</v>
      </c>
      <c r="G99" s="15" t="s">
        <v>16</v>
      </c>
      <c r="H99" s="15" t="s">
        <v>17</v>
      </c>
      <c r="I99" s="15" t="s">
        <v>18</v>
      </c>
      <c r="J99" s="15" t="s">
        <v>19</v>
      </c>
      <c r="K99" s="31" t="s">
        <v>20</v>
      </c>
    </row>
    <row r="100" spans="1:11" x14ac:dyDescent="0.25">
      <c r="A100" s="27"/>
      <c r="B100" s="29"/>
      <c r="C100" s="29"/>
      <c r="D100" s="29"/>
      <c r="E100" s="29"/>
      <c r="F100" s="29"/>
      <c r="G100" s="29"/>
      <c r="H100" s="30"/>
      <c r="I100" s="30"/>
      <c r="J100" s="29"/>
      <c r="K100" s="36"/>
    </row>
    <row r="101" spans="1:11" x14ac:dyDescent="0.25">
      <c r="A101" s="27" t="s">
        <v>0</v>
      </c>
      <c r="B101" s="29" t="s">
        <v>21</v>
      </c>
      <c r="C101" s="30">
        <f>B89</f>
        <v>319101</v>
      </c>
      <c r="D101" s="30">
        <f>B89</f>
        <v>319101</v>
      </c>
      <c r="E101" s="30">
        <f t="shared" ref="E101:E106" si="4">D101/$K$94</f>
        <v>58018.36363636364</v>
      </c>
      <c r="F101" s="30">
        <f>J94</f>
        <v>60975.818181818184</v>
      </c>
      <c r="G101" s="30">
        <f t="shared" ref="G101:G106" si="5">E101-F101</f>
        <v>-2957.4545454545441</v>
      </c>
      <c r="H101" s="50">
        <v>0.14000000000000001</v>
      </c>
      <c r="I101" s="38">
        <f t="shared" ref="I101:I106" si="6">G101*H101</f>
        <v>-414.04363636363621</v>
      </c>
      <c r="J101" s="38">
        <v>0</v>
      </c>
      <c r="K101" s="39">
        <f t="shared" ref="K101:K106" si="7">I101+J101</f>
        <v>-414.04363636363621</v>
      </c>
    </row>
    <row r="102" spans="1:11" x14ac:dyDescent="0.25">
      <c r="A102" s="27" t="s">
        <v>1</v>
      </c>
      <c r="B102" s="29" t="s">
        <v>21</v>
      </c>
      <c r="C102" s="30">
        <f>C89</f>
        <v>10944</v>
      </c>
      <c r="D102" s="30">
        <f>C89</f>
        <v>10944</v>
      </c>
      <c r="E102" s="30">
        <f t="shared" si="4"/>
        <v>1989.8181818181818</v>
      </c>
      <c r="F102" s="30">
        <v>0</v>
      </c>
      <c r="G102" s="30">
        <f t="shared" si="5"/>
        <v>1989.8181818181818</v>
      </c>
      <c r="H102" s="50">
        <v>0.20499999999999999</v>
      </c>
      <c r="I102" s="38">
        <f t="shared" si="6"/>
        <v>407.91272727272724</v>
      </c>
      <c r="J102" s="38">
        <v>0</v>
      </c>
      <c r="K102" s="39">
        <f t="shared" si="7"/>
        <v>407.91272727272724</v>
      </c>
    </row>
    <row r="103" spans="1:11" x14ac:dyDescent="0.25">
      <c r="A103" s="27" t="s">
        <v>2</v>
      </c>
      <c r="B103" s="29" t="s">
        <v>21</v>
      </c>
      <c r="C103" s="30">
        <f>D89</f>
        <v>5322</v>
      </c>
      <c r="D103" s="30">
        <f>D89</f>
        <v>5322</v>
      </c>
      <c r="E103" s="30">
        <f t="shared" si="4"/>
        <v>967.63636363636363</v>
      </c>
      <c r="F103" s="30">
        <v>0</v>
      </c>
      <c r="G103" s="30">
        <f t="shared" si="5"/>
        <v>967.63636363636363</v>
      </c>
      <c r="H103" s="50">
        <v>0.22</v>
      </c>
      <c r="I103" s="38">
        <f t="shared" si="6"/>
        <v>212.88</v>
      </c>
      <c r="J103" s="38">
        <v>0</v>
      </c>
      <c r="K103" s="39">
        <f t="shared" si="7"/>
        <v>212.88</v>
      </c>
    </row>
    <row r="104" spans="1:11" x14ac:dyDescent="0.25">
      <c r="A104" s="27" t="s">
        <v>62</v>
      </c>
      <c r="B104" s="29" t="s">
        <v>21</v>
      </c>
      <c r="C104" s="30">
        <f>E89</f>
        <v>0</v>
      </c>
      <c r="D104" s="30">
        <f>E89</f>
        <v>0</v>
      </c>
      <c r="E104" s="30">
        <f t="shared" si="4"/>
        <v>0</v>
      </c>
      <c r="F104" s="30">
        <v>0</v>
      </c>
      <c r="G104" s="30">
        <f t="shared" si="5"/>
        <v>0</v>
      </c>
      <c r="H104" s="51">
        <v>0.23</v>
      </c>
      <c r="I104" s="38">
        <f t="shared" si="6"/>
        <v>0</v>
      </c>
      <c r="J104" s="38">
        <v>0</v>
      </c>
      <c r="K104" s="39">
        <f t="shared" si="7"/>
        <v>0</v>
      </c>
    </row>
    <row r="105" spans="1:11" x14ac:dyDescent="0.25">
      <c r="A105" s="27" t="s">
        <v>25</v>
      </c>
      <c r="B105" s="29" t="s">
        <v>21</v>
      </c>
      <c r="C105" s="30">
        <f>F89</f>
        <v>0</v>
      </c>
      <c r="D105" s="30">
        <f>F89</f>
        <v>0</v>
      </c>
      <c r="E105" s="30">
        <f t="shared" si="4"/>
        <v>0</v>
      </c>
      <c r="F105" s="30">
        <v>0</v>
      </c>
      <c r="G105" s="30">
        <f t="shared" si="5"/>
        <v>0</v>
      </c>
      <c r="H105" s="51">
        <v>0.27100000000000002</v>
      </c>
      <c r="I105" s="38">
        <f t="shared" si="6"/>
        <v>0</v>
      </c>
      <c r="J105" s="38">
        <v>0</v>
      </c>
      <c r="K105" s="39">
        <f t="shared" si="7"/>
        <v>0</v>
      </c>
    </row>
    <row r="106" spans="1:11" x14ac:dyDescent="0.25">
      <c r="A106" s="27" t="s">
        <v>3</v>
      </c>
      <c r="B106" s="29" t="s">
        <v>21</v>
      </c>
      <c r="C106" s="30">
        <f>G89</f>
        <v>0</v>
      </c>
      <c r="D106" s="30">
        <f>G89</f>
        <v>0</v>
      </c>
      <c r="E106" s="30">
        <f t="shared" si="4"/>
        <v>0</v>
      </c>
      <c r="F106" s="30">
        <v>0</v>
      </c>
      <c r="G106" s="30">
        <f t="shared" si="5"/>
        <v>0</v>
      </c>
      <c r="H106" s="51">
        <v>0.27750000000000002</v>
      </c>
      <c r="I106" s="38">
        <f t="shared" si="6"/>
        <v>0</v>
      </c>
      <c r="J106" s="38">
        <v>0</v>
      </c>
      <c r="K106" s="39">
        <f t="shared" si="7"/>
        <v>0</v>
      </c>
    </row>
    <row r="107" spans="1:11" x14ac:dyDescent="0.25">
      <c r="A107" s="40"/>
      <c r="B107" s="28"/>
      <c r="C107" s="28"/>
      <c r="D107" s="28"/>
      <c r="E107" s="28"/>
      <c r="F107" s="28"/>
      <c r="G107" s="28"/>
      <c r="H107" s="18"/>
      <c r="I107" s="41"/>
      <c r="J107" s="42"/>
      <c r="K107" s="43"/>
    </row>
    <row r="108" spans="1:11" x14ac:dyDescent="0.25">
      <c r="A108" s="40"/>
      <c r="B108" s="28"/>
      <c r="C108" s="28"/>
      <c r="D108" s="28"/>
      <c r="E108" s="28"/>
      <c r="F108" s="28"/>
      <c r="G108" s="28"/>
      <c r="H108" s="18"/>
      <c r="I108" s="41"/>
      <c r="J108" s="42"/>
      <c r="K108" s="43"/>
    </row>
    <row r="109" spans="1:11" s="13" customFormat="1" x14ac:dyDescent="0.25">
      <c r="A109" s="27" t="s">
        <v>22</v>
      </c>
      <c r="B109" s="29"/>
      <c r="C109" s="44">
        <f>SUM(C101:C106)</f>
        <v>335367</v>
      </c>
      <c r="D109" s="44">
        <f>SUM(D101:D106)</f>
        <v>335367</v>
      </c>
      <c r="E109" s="44">
        <f>SUM(E101:E106)</f>
        <v>60975.818181818184</v>
      </c>
      <c r="F109" s="44">
        <f>SUM(F101:F106)</f>
        <v>60975.818181818184</v>
      </c>
      <c r="G109" s="44">
        <f>SUM(G101:G106)</f>
        <v>1.2505552149377763E-12</v>
      </c>
      <c r="H109" s="30"/>
      <c r="I109" s="35">
        <f>SUM(I101:I106)</f>
        <v>206.74909090909102</v>
      </c>
      <c r="J109" s="44">
        <f>SUM(J101:J106)</f>
        <v>0</v>
      </c>
      <c r="K109" s="45">
        <f>SUM(K101:K106)</f>
        <v>206.74909090909102</v>
      </c>
    </row>
    <row r="110" spans="1:11" s="13" customFormat="1" x14ac:dyDescent="0.25">
      <c r="A110" s="27"/>
      <c r="B110" s="29"/>
      <c r="C110" s="29"/>
      <c r="D110" s="29"/>
      <c r="E110" s="29"/>
      <c r="F110" s="29"/>
      <c r="G110" s="29"/>
      <c r="H110" s="30"/>
      <c r="I110" s="30"/>
      <c r="J110" s="29"/>
      <c r="K110" s="45"/>
    </row>
    <row r="111" spans="1:11" s="13" customFormat="1" x14ac:dyDescent="0.25">
      <c r="A111" s="27"/>
      <c r="B111" s="29"/>
      <c r="C111" s="29"/>
      <c r="D111" s="29"/>
      <c r="E111" s="29"/>
      <c r="F111" s="29"/>
      <c r="G111" s="29"/>
      <c r="H111" s="30" t="s">
        <v>23</v>
      </c>
      <c r="I111" s="30"/>
      <c r="J111" s="29"/>
      <c r="K111" s="45">
        <v>0</v>
      </c>
    </row>
    <row r="112" spans="1:11" s="13" customFormat="1" x14ac:dyDescent="0.25">
      <c r="A112" s="27"/>
      <c r="B112" s="29"/>
      <c r="C112" s="29"/>
      <c r="D112" s="29"/>
      <c r="E112" s="29"/>
      <c r="F112" s="29"/>
      <c r="G112" s="29"/>
      <c r="H112" s="30" t="s">
        <v>24</v>
      </c>
      <c r="I112" s="30"/>
      <c r="J112" s="29"/>
      <c r="K112" s="45">
        <f>K109+K111</f>
        <v>206.74909090909102</v>
      </c>
    </row>
    <row r="113" spans="1:11" s="13" customFormat="1" ht="13.8" thickBot="1" x14ac:dyDescent="0.3">
      <c r="A113" s="46"/>
      <c r="B113" s="47"/>
      <c r="C113" s="47"/>
      <c r="D113" s="47"/>
      <c r="E113" s="47"/>
      <c r="F113" s="47"/>
      <c r="G113" s="47"/>
      <c r="H113" s="48"/>
      <c r="I113" s="48"/>
      <c r="J113" s="47"/>
      <c r="K113" s="49"/>
    </row>
    <row r="114" spans="1:11" s="13" customFormat="1" x14ac:dyDescent="0.25">
      <c r="A114" s="11"/>
      <c r="H114" s="14"/>
      <c r="I114" s="14"/>
    </row>
  </sheetData>
  <mergeCells count="1">
    <mergeCell ref="A1:I1"/>
  </mergeCells>
  <phoneticPr fontId="0" type="noConversion"/>
  <printOptions horizontalCentered="1" verticalCentered="1"/>
  <pageMargins left="0.4" right="0.16" top="1" bottom="1" header="0.5" footer="0.5"/>
  <pageSetup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114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 x14ac:dyDescent="0.25"/>
  <cols>
    <col min="1" max="1" width="15" style="8" customWidth="1"/>
    <col min="2" max="2" width="9.33203125" bestFit="1" customWidth="1"/>
    <col min="3" max="4" width="10.44140625" bestFit="1" customWidth="1"/>
    <col min="5" max="5" width="10.33203125" bestFit="1" customWidth="1"/>
    <col min="6" max="6" width="10.88671875" bestFit="1" customWidth="1"/>
    <col min="7" max="7" width="9.88671875" bestFit="1" customWidth="1"/>
    <col min="8" max="9" width="12.6640625" style="16" customWidth="1"/>
    <col min="10" max="10" width="10.33203125" bestFit="1" customWidth="1"/>
  </cols>
  <sheetData>
    <row r="1" spans="1:9" ht="15.6" x14ac:dyDescent="0.3">
      <c r="A1" s="61" t="s">
        <v>63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"/>
      <c r="B2" s="1"/>
      <c r="C2" s="1"/>
      <c r="D2" s="1"/>
      <c r="E2" s="1"/>
      <c r="F2" s="1"/>
      <c r="H2" s="18"/>
      <c r="I2" s="18"/>
    </row>
    <row r="3" spans="1:9" x14ac:dyDescent="0.25">
      <c r="A3" s="6"/>
      <c r="B3" s="55"/>
      <c r="C3" s="55"/>
      <c r="D3" s="55"/>
      <c r="E3" s="55"/>
      <c r="F3" s="55"/>
      <c r="H3" s="19"/>
      <c r="I3" s="19"/>
    </row>
    <row r="4" spans="1:9" x14ac:dyDescent="0.25">
      <c r="A4" s="6"/>
      <c r="B4" s="2" t="s">
        <v>0</v>
      </c>
      <c r="C4" s="2" t="s">
        <v>1</v>
      </c>
      <c r="D4" s="2" t="s">
        <v>2</v>
      </c>
      <c r="E4" s="56" t="s">
        <v>62</v>
      </c>
      <c r="F4" s="56" t="s">
        <v>25</v>
      </c>
      <c r="G4" s="2" t="s">
        <v>3</v>
      </c>
      <c r="H4" s="2" t="s">
        <v>4</v>
      </c>
      <c r="I4" s="20"/>
    </row>
    <row r="5" spans="1:9" x14ac:dyDescent="0.25">
      <c r="A5" s="54">
        <v>4</v>
      </c>
      <c r="B5" s="16">
        <v>3470</v>
      </c>
      <c r="C5" s="16"/>
      <c r="D5" s="16"/>
      <c r="G5" s="16"/>
      <c r="H5" s="3">
        <f t="shared" ref="H5:H36" si="0">SUM(B5:G5)</f>
        <v>3470</v>
      </c>
      <c r="I5" s="21"/>
    </row>
    <row r="6" spans="1:9" x14ac:dyDescent="0.25">
      <c r="A6" s="54">
        <v>5</v>
      </c>
      <c r="B6" s="16">
        <v>8743</v>
      </c>
      <c r="C6" s="16">
        <v>523</v>
      </c>
      <c r="D6" s="16"/>
      <c r="E6" s="16">
        <v>4369</v>
      </c>
      <c r="G6" s="16"/>
      <c r="H6" s="3">
        <f t="shared" si="0"/>
        <v>13635</v>
      </c>
      <c r="I6" s="21"/>
    </row>
    <row r="7" spans="1:9" x14ac:dyDescent="0.25">
      <c r="A7" s="54">
        <v>6</v>
      </c>
      <c r="B7" s="16"/>
      <c r="C7" s="16"/>
      <c r="D7" s="16"/>
      <c r="G7" s="16"/>
      <c r="H7" s="3">
        <f t="shared" si="0"/>
        <v>0</v>
      </c>
      <c r="I7" s="21"/>
    </row>
    <row r="8" spans="1:9" x14ac:dyDescent="0.25">
      <c r="A8" s="54">
        <v>8</v>
      </c>
      <c r="B8" s="16"/>
      <c r="C8" s="16"/>
      <c r="D8" s="16"/>
      <c r="E8">
        <v>1682</v>
      </c>
      <c r="G8" s="16"/>
      <c r="H8" s="3">
        <f t="shared" si="0"/>
        <v>1682</v>
      </c>
      <c r="I8" s="21"/>
    </row>
    <row r="9" spans="1:9" x14ac:dyDescent="0.25">
      <c r="A9" s="54">
        <v>9</v>
      </c>
      <c r="B9" s="16">
        <v>2080</v>
      </c>
      <c r="C9" s="16"/>
      <c r="D9" s="16"/>
      <c r="G9" s="16"/>
      <c r="H9" s="3">
        <f t="shared" si="0"/>
        <v>2080</v>
      </c>
      <c r="I9" s="21"/>
    </row>
    <row r="10" spans="1:9" x14ac:dyDescent="0.25">
      <c r="A10" s="54">
        <v>11</v>
      </c>
      <c r="B10" s="16">
        <v>8991</v>
      </c>
      <c r="C10" s="16"/>
      <c r="D10" s="16"/>
      <c r="G10" s="16"/>
      <c r="H10" s="3">
        <f t="shared" si="0"/>
        <v>8991</v>
      </c>
      <c r="I10" s="21"/>
    </row>
    <row r="11" spans="1:9" x14ac:dyDescent="0.25">
      <c r="A11" s="54">
        <v>15</v>
      </c>
      <c r="B11" s="16">
        <v>6472</v>
      </c>
      <c r="C11" s="16"/>
      <c r="D11" s="16"/>
      <c r="G11" s="16"/>
      <c r="H11" s="3">
        <f t="shared" si="0"/>
        <v>6472</v>
      </c>
      <c r="I11" s="21"/>
    </row>
    <row r="12" spans="1:9" x14ac:dyDescent="0.25">
      <c r="A12" s="54">
        <v>25</v>
      </c>
      <c r="B12" s="16">
        <v>1738</v>
      </c>
      <c r="C12" s="16"/>
      <c r="D12" s="16"/>
      <c r="G12" s="16"/>
      <c r="H12" s="3">
        <f t="shared" si="0"/>
        <v>1738</v>
      </c>
      <c r="I12" s="21"/>
    </row>
    <row r="13" spans="1:9" x14ac:dyDescent="0.25">
      <c r="A13" s="54">
        <v>26</v>
      </c>
      <c r="B13" s="16"/>
      <c r="C13" s="16"/>
      <c r="D13" s="16"/>
      <c r="G13" s="16"/>
      <c r="H13" s="3">
        <f t="shared" si="0"/>
        <v>0</v>
      </c>
      <c r="I13" s="21"/>
    </row>
    <row r="14" spans="1:9" x14ac:dyDescent="0.25">
      <c r="A14" s="54">
        <v>27</v>
      </c>
      <c r="B14" s="16">
        <v>1937</v>
      </c>
      <c r="C14" s="16">
        <v>365</v>
      </c>
      <c r="D14" s="16"/>
      <c r="G14" s="16"/>
      <c r="H14" s="3">
        <f t="shared" si="0"/>
        <v>2302</v>
      </c>
      <c r="I14" s="21"/>
    </row>
    <row r="15" spans="1:9" x14ac:dyDescent="0.25">
      <c r="A15" s="7">
        <v>30</v>
      </c>
      <c r="B15" s="16"/>
      <c r="C15" s="16"/>
      <c r="D15" s="16"/>
      <c r="G15" s="16"/>
      <c r="H15" s="3">
        <f t="shared" si="0"/>
        <v>0</v>
      </c>
      <c r="I15" s="21"/>
    </row>
    <row r="16" spans="1:9" x14ac:dyDescent="0.25">
      <c r="A16" s="7">
        <v>31</v>
      </c>
      <c r="B16" s="16"/>
      <c r="C16" s="16"/>
      <c r="D16" s="16"/>
      <c r="G16" s="16"/>
      <c r="H16" s="3">
        <f t="shared" si="0"/>
        <v>0</v>
      </c>
      <c r="I16" s="21"/>
    </row>
    <row r="17" spans="1:9" x14ac:dyDescent="0.25">
      <c r="A17" s="7">
        <v>32</v>
      </c>
      <c r="B17" s="16"/>
      <c r="C17" s="16"/>
      <c r="D17" s="16"/>
      <c r="G17" s="16"/>
      <c r="H17" s="3">
        <f t="shared" si="0"/>
        <v>0</v>
      </c>
      <c r="I17" s="21"/>
    </row>
    <row r="18" spans="1:9" x14ac:dyDescent="0.25">
      <c r="A18" s="7">
        <v>34</v>
      </c>
      <c r="B18" s="16"/>
      <c r="C18" s="16"/>
      <c r="D18" s="16"/>
      <c r="G18" s="16"/>
      <c r="H18" s="3">
        <f t="shared" si="0"/>
        <v>0</v>
      </c>
      <c r="I18" s="21"/>
    </row>
    <row r="19" spans="1:9" x14ac:dyDescent="0.25">
      <c r="A19" s="7">
        <v>36</v>
      </c>
      <c r="B19" s="16"/>
      <c r="C19" s="16"/>
      <c r="D19" s="16"/>
      <c r="G19" s="16"/>
      <c r="H19" s="3">
        <f t="shared" si="0"/>
        <v>0</v>
      </c>
      <c r="I19" s="21"/>
    </row>
    <row r="20" spans="1:9" x14ac:dyDescent="0.25">
      <c r="A20" s="7">
        <v>37</v>
      </c>
      <c r="B20" s="16">
        <v>210</v>
      </c>
      <c r="C20" s="16"/>
      <c r="D20" s="16"/>
      <c r="G20" s="16"/>
      <c r="H20" s="3">
        <f t="shared" si="0"/>
        <v>210</v>
      </c>
      <c r="I20" s="21"/>
    </row>
    <row r="21" spans="1:9" x14ac:dyDescent="0.25">
      <c r="A21" s="7">
        <v>43</v>
      </c>
      <c r="B21" s="16"/>
      <c r="C21" s="16"/>
      <c r="D21" s="16"/>
      <c r="G21" s="16"/>
      <c r="H21" s="3">
        <f t="shared" si="0"/>
        <v>0</v>
      </c>
      <c r="I21" s="21"/>
    </row>
    <row r="22" spans="1:9" x14ac:dyDescent="0.25">
      <c r="A22" s="7">
        <v>47</v>
      </c>
      <c r="B22" s="16">
        <v>6644</v>
      </c>
      <c r="C22" s="16"/>
      <c r="D22" s="16"/>
      <c r="G22" s="16"/>
      <c r="H22" s="3">
        <f t="shared" si="0"/>
        <v>6644</v>
      </c>
      <c r="I22" s="21"/>
    </row>
    <row r="23" spans="1:9" x14ac:dyDescent="0.25">
      <c r="A23" s="7">
        <v>50</v>
      </c>
      <c r="B23" s="16"/>
      <c r="C23" s="16"/>
      <c r="D23" s="16"/>
      <c r="G23" s="16"/>
      <c r="H23" s="3">
        <f t="shared" si="0"/>
        <v>0</v>
      </c>
      <c r="I23" s="21"/>
    </row>
    <row r="24" spans="1:9" x14ac:dyDescent="0.25">
      <c r="A24" s="7">
        <v>54</v>
      </c>
      <c r="B24" s="16"/>
      <c r="C24" s="16"/>
      <c r="D24" s="16"/>
      <c r="G24" s="16"/>
      <c r="H24" s="3">
        <f t="shared" si="0"/>
        <v>0</v>
      </c>
      <c r="I24" s="21"/>
    </row>
    <row r="25" spans="1:9" x14ac:dyDescent="0.25">
      <c r="A25" s="7">
        <v>55</v>
      </c>
      <c r="B25" s="16">
        <v>6145</v>
      </c>
      <c r="C25" s="16"/>
      <c r="D25" s="16"/>
      <c r="E25" s="16"/>
      <c r="G25" s="16"/>
      <c r="H25" s="3">
        <f t="shared" si="0"/>
        <v>6145</v>
      </c>
      <c r="I25" s="21"/>
    </row>
    <row r="26" spans="1:9" x14ac:dyDescent="0.25">
      <c r="A26" s="7">
        <v>56</v>
      </c>
      <c r="B26" s="16">
        <v>8969</v>
      </c>
      <c r="C26" s="16"/>
      <c r="D26" s="16"/>
      <c r="G26" s="16"/>
      <c r="H26" s="3">
        <f t="shared" si="0"/>
        <v>8969</v>
      </c>
      <c r="I26" s="21"/>
    </row>
    <row r="27" spans="1:9" x14ac:dyDescent="0.25">
      <c r="A27" s="7">
        <v>58</v>
      </c>
      <c r="B27" s="16"/>
      <c r="C27" s="16"/>
      <c r="D27" s="16"/>
      <c r="G27" s="16"/>
      <c r="H27" s="3">
        <f t="shared" si="0"/>
        <v>0</v>
      </c>
      <c r="I27" s="21"/>
    </row>
    <row r="28" spans="1:9" x14ac:dyDescent="0.25">
      <c r="A28" s="7">
        <v>62</v>
      </c>
      <c r="B28" s="16">
        <v>3201</v>
      </c>
      <c r="C28" s="16"/>
      <c r="D28" s="16"/>
      <c r="G28" s="16"/>
      <c r="H28" s="3">
        <f t="shared" si="0"/>
        <v>3201</v>
      </c>
      <c r="I28" s="21"/>
    </row>
    <row r="29" spans="1:9" x14ac:dyDescent="0.25">
      <c r="A29" s="7">
        <v>67</v>
      </c>
      <c r="B29" s="16">
        <v>1985</v>
      </c>
      <c r="C29" s="16"/>
      <c r="D29" s="16"/>
      <c r="G29" s="16"/>
      <c r="H29" s="3">
        <f t="shared" si="0"/>
        <v>1985</v>
      </c>
      <c r="I29" s="21"/>
    </row>
    <row r="30" spans="1:9" x14ac:dyDescent="0.25">
      <c r="A30" s="7">
        <v>68</v>
      </c>
      <c r="B30" s="16">
        <v>3253</v>
      </c>
      <c r="C30" s="16"/>
      <c r="D30" s="16"/>
      <c r="G30" s="16"/>
      <c r="H30" s="3">
        <f t="shared" si="0"/>
        <v>3253</v>
      </c>
      <c r="I30" s="21"/>
    </row>
    <row r="31" spans="1:9" x14ac:dyDescent="0.25">
      <c r="A31" s="7">
        <v>69</v>
      </c>
      <c r="B31" s="16"/>
      <c r="C31" s="16"/>
      <c r="D31" s="16"/>
      <c r="G31" s="16"/>
      <c r="H31" s="3">
        <f t="shared" si="0"/>
        <v>0</v>
      </c>
      <c r="I31" s="21"/>
    </row>
    <row r="32" spans="1:9" x14ac:dyDescent="0.25">
      <c r="A32" s="7">
        <v>71</v>
      </c>
      <c r="B32" s="16">
        <v>1621</v>
      </c>
      <c r="C32" s="16"/>
      <c r="D32" s="16"/>
      <c r="G32" s="16"/>
      <c r="H32" s="3">
        <f t="shared" si="0"/>
        <v>1621</v>
      </c>
      <c r="I32" s="21"/>
    </row>
    <row r="33" spans="1:9" x14ac:dyDescent="0.25">
      <c r="A33" s="7">
        <v>72</v>
      </c>
      <c r="B33" s="16">
        <v>9254</v>
      </c>
      <c r="C33" s="16"/>
      <c r="D33" s="16"/>
      <c r="G33" s="16"/>
      <c r="H33" s="3">
        <f t="shared" si="0"/>
        <v>9254</v>
      </c>
      <c r="I33" s="21"/>
    </row>
    <row r="34" spans="1:9" x14ac:dyDescent="0.25">
      <c r="A34" s="7">
        <v>74</v>
      </c>
      <c r="B34" s="16">
        <v>9045</v>
      </c>
      <c r="C34" s="16"/>
      <c r="D34" s="16"/>
      <c r="E34" s="16"/>
      <c r="G34" s="16"/>
      <c r="H34" s="3">
        <f t="shared" si="0"/>
        <v>9045</v>
      </c>
      <c r="I34" s="21"/>
    </row>
    <row r="35" spans="1:9" x14ac:dyDescent="0.25">
      <c r="A35" s="7">
        <v>79</v>
      </c>
      <c r="B35" s="53">
        <v>538</v>
      </c>
      <c r="C35" s="52"/>
      <c r="D35" s="52"/>
      <c r="G35" s="16"/>
      <c r="H35" s="3">
        <f t="shared" si="0"/>
        <v>538</v>
      </c>
      <c r="I35" s="21"/>
    </row>
    <row r="36" spans="1:9" x14ac:dyDescent="0.25">
      <c r="A36" s="7">
        <v>81</v>
      </c>
      <c r="B36" s="16"/>
      <c r="C36" s="16"/>
      <c r="D36" s="16"/>
      <c r="G36" s="16"/>
      <c r="H36" s="3">
        <f t="shared" si="0"/>
        <v>0</v>
      </c>
      <c r="I36" s="21"/>
    </row>
    <row r="37" spans="1:9" x14ac:dyDescent="0.25">
      <c r="A37" s="7">
        <v>82</v>
      </c>
      <c r="B37" s="16">
        <v>2681</v>
      </c>
      <c r="C37" s="16"/>
      <c r="D37" s="16"/>
      <c r="G37" s="16"/>
      <c r="H37" s="3">
        <f t="shared" ref="H37:H68" si="1">SUM(B37:G37)</f>
        <v>2681</v>
      </c>
      <c r="I37" s="21"/>
    </row>
    <row r="38" spans="1:9" x14ac:dyDescent="0.25">
      <c r="A38" s="7">
        <v>83</v>
      </c>
      <c r="B38" s="16"/>
      <c r="C38" s="16"/>
      <c r="D38" s="16"/>
      <c r="G38" s="16"/>
      <c r="H38" s="3">
        <f t="shared" si="1"/>
        <v>0</v>
      </c>
      <c r="I38" s="21"/>
    </row>
    <row r="39" spans="1:9" x14ac:dyDescent="0.25">
      <c r="A39" s="7">
        <v>86</v>
      </c>
      <c r="B39" s="16"/>
      <c r="C39" s="16"/>
      <c r="D39" s="16"/>
      <c r="G39" s="16"/>
      <c r="H39" s="3">
        <f t="shared" si="1"/>
        <v>0</v>
      </c>
      <c r="I39" s="21"/>
    </row>
    <row r="40" spans="1:9" x14ac:dyDescent="0.25">
      <c r="A40" s="7">
        <v>88</v>
      </c>
      <c r="B40" s="17">
        <v>9580</v>
      </c>
      <c r="C40" s="16"/>
      <c r="D40" s="16"/>
      <c r="G40" s="16"/>
      <c r="H40" s="3">
        <f t="shared" si="1"/>
        <v>9580</v>
      </c>
      <c r="I40" s="21"/>
    </row>
    <row r="41" spans="1:9" x14ac:dyDescent="0.25">
      <c r="A41" s="7">
        <v>89</v>
      </c>
      <c r="B41" s="17">
        <v>3063</v>
      </c>
      <c r="C41" s="16"/>
      <c r="D41" s="16"/>
      <c r="G41" s="16"/>
      <c r="H41" s="3">
        <f t="shared" si="1"/>
        <v>3063</v>
      </c>
      <c r="I41" s="21"/>
    </row>
    <row r="42" spans="1:9" x14ac:dyDescent="0.25">
      <c r="A42" s="7">
        <v>91</v>
      </c>
      <c r="B42" s="16">
        <v>4935</v>
      </c>
      <c r="C42" s="16"/>
      <c r="D42" s="16"/>
      <c r="G42" s="16"/>
      <c r="H42" s="3">
        <f t="shared" si="1"/>
        <v>4935</v>
      </c>
      <c r="I42" s="21"/>
    </row>
    <row r="43" spans="1:9" x14ac:dyDescent="0.25">
      <c r="A43" s="7">
        <v>92</v>
      </c>
      <c r="B43" s="16"/>
      <c r="C43" s="16"/>
      <c r="D43" s="16"/>
      <c r="G43" s="16"/>
      <c r="H43" s="3">
        <f t="shared" si="1"/>
        <v>0</v>
      </c>
      <c r="I43" s="21"/>
    </row>
    <row r="44" spans="1:9" x14ac:dyDescent="0.25">
      <c r="A44" s="7">
        <v>93</v>
      </c>
      <c r="B44" s="16">
        <v>14792</v>
      </c>
      <c r="C44" s="16">
        <v>5941</v>
      </c>
      <c r="D44" s="16"/>
      <c r="G44" s="16"/>
      <c r="H44" s="3">
        <f t="shared" si="1"/>
        <v>20733</v>
      </c>
      <c r="I44" s="21"/>
    </row>
    <row r="45" spans="1:9" x14ac:dyDescent="0.25">
      <c r="A45" s="7" t="s">
        <v>26</v>
      </c>
      <c r="B45" s="16">
        <v>10945</v>
      </c>
      <c r="C45" s="16"/>
      <c r="D45" s="16"/>
      <c r="G45" s="16"/>
      <c r="H45" s="3">
        <f t="shared" si="1"/>
        <v>10945</v>
      </c>
      <c r="I45" s="21"/>
    </row>
    <row r="46" spans="1:9" x14ac:dyDescent="0.25">
      <c r="A46" s="7" t="s">
        <v>27</v>
      </c>
      <c r="B46" s="16">
        <v>6514</v>
      </c>
      <c r="C46" s="16">
        <v>2158</v>
      </c>
      <c r="D46" s="16"/>
      <c r="G46" s="16"/>
      <c r="H46" s="3">
        <f t="shared" si="1"/>
        <v>8672</v>
      </c>
      <c r="I46" s="21"/>
    </row>
    <row r="47" spans="1:9" x14ac:dyDescent="0.25">
      <c r="A47" s="7" t="s">
        <v>28</v>
      </c>
      <c r="B47" s="16">
        <v>1824</v>
      </c>
      <c r="C47" s="16"/>
      <c r="D47" s="16"/>
      <c r="G47" s="16"/>
      <c r="H47" s="3">
        <f t="shared" si="1"/>
        <v>1824</v>
      </c>
      <c r="I47" s="21"/>
    </row>
    <row r="48" spans="1:9" x14ac:dyDescent="0.25">
      <c r="A48" s="7" t="s">
        <v>29</v>
      </c>
      <c r="B48" s="16">
        <v>6846</v>
      </c>
      <c r="C48" s="16"/>
      <c r="D48" s="16"/>
      <c r="G48" s="16"/>
      <c r="H48" s="3">
        <f t="shared" si="1"/>
        <v>6846</v>
      </c>
      <c r="I48" s="21"/>
    </row>
    <row r="49" spans="1:9" x14ac:dyDescent="0.25">
      <c r="A49" s="7" t="s">
        <v>30</v>
      </c>
      <c r="B49" s="16">
        <v>4727</v>
      </c>
      <c r="C49" s="16"/>
      <c r="D49" s="16"/>
      <c r="G49" s="16"/>
      <c r="H49" s="3">
        <f t="shared" si="1"/>
        <v>4727</v>
      </c>
      <c r="I49" s="21"/>
    </row>
    <row r="50" spans="1:9" x14ac:dyDescent="0.25">
      <c r="A50" s="7" t="s">
        <v>32</v>
      </c>
      <c r="B50" s="16"/>
      <c r="C50" s="16"/>
      <c r="D50" s="16"/>
      <c r="G50" s="16"/>
      <c r="H50" s="3">
        <f t="shared" si="1"/>
        <v>0</v>
      </c>
      <c r="I50" s="21"/>
    </row>
    <row r="51" spans="1:9" x14ac:dyDescent="0.25">
      <c r="A51" s="7" t="s">
        <v>31</v>
      </c>
      <c r="B51" s="16">
        <v>2441</v>
      </c>
      <c r="C51" s="16"/>
      <c r="D51" s="16"/>
      <c r="G51" s="16"/>
      <c r="H51" s="3">
        <f t="shared" si="1"/>
        <v>2441</v>
      </c>
      <c r="I51" s="21"/>
    </row>
    <row r="52" spans="1:9" x14ac:dyDescent="0.25">
      <c r="A52" s="7" t="s">
        <v>5</v>
      </c>
      <c r="B52" s="16"/>
      <c r="C52" s="16"/>
      <c r="D52" s="16"/>
      <c r="G52" s="16"/>
      <c r="H52" s="3">
        <f t="shared" si="1"/>
        <v>0</v>
      </c>
      <c r="I52" s="21"/>
    </row>
    <row r="53" spans="1:9" x14ac:dyDescent="0.25">
      <c r="A53" s="7" t="s">
        <v>33</v>
      </c>
      <c r="B53" s="16">
        <v>870</v>
      </c>
      <c r="C53" s="16"/>
      <c r="D53" s="16"/>
      <c r="G53" s="16"/>
      <c r="H53" s="3">
        <f t="shared" si="1"/>
        <v>870</v>
      </c>
      <c r="I53" s="21"/>
    </row>
    <row r="54" spans="1:9" x14ac:dyDescent="0.25">
      <c r="A54" s="7" t="s">
        <v>34</v>
      </c>
      <c r="B54" s="16"/>
      <c r="C54" s="16"/>
      <c r="D54" s="16"/>
      <c r="G54" s="16"/>
      <c r="H54" s="3">
        <f t="shared" si="1"/>
        <v>0</v>
      </c>
      <c r="I54" s="21"/>
    </row>
    <row r="55" spans="1:9" x14ac:dyDescent="0.25">
      <c r="A55" s="7" t="s">
        <v>35</v>
      </c>
      <c r="B55" s="16">
        <v>8217</v>
      </c>
      <c r="C55" s="16"/>
      <c r="D55" s="16"/>
      <c r="G55" s="16"/>
      <c r="H55" s="3">
        <f t="shared" si="1"/>
        <v>8217</v>
      </c>
      <c r="I55" s="21"/>
    </row>
    <row r="56" spans="1:9" x14ac:dyDescent="0.25">
      <c r="A56" s="7" t="s">
        <v>36</v>
      </c>
      <c r="B56" s="16">
        <v>10429</v>
      </c>
      <c r="C56" s="16"/>
      <c r="D56" s="16"/>
      <c r="G56" s="16"/>
      <c r="H56" s="3">
        <f t="shared" si="1"/>
        <v>10429</v>
      </c>
      <c r="I56" s="21"/>
    </row>
    <row r="57" spans="1:9" x14ac:dyDescent="0.25">
      <c r="A57" s="7" t="s">
        <v>37</v>
      </c>
      <c r="B57" s="16">
        <v>3804</v>
      </c>
      <c r="C57" s="16"/>
      <c r="D57" s="16"/>
      <c r="G57" s="16"/>
      <c r="H57" s="3">
        <f t="shared" si="1"/>
        <v>3804</v>
      </c>
      <c r="I57" s="21"/>
    </row>
    <row r="58" spans="1:9" x14ac:dyDescent="0.25">
      <c r="A58" s="7" t="s">
        <v>38</v>
      </c>
      <c r="B58" s="16">
        <v>3086</v>
      </c>
      <c r="C58" s="16"/>
      <c r="D58" s="16"/>
      <c r="G58" s="16"/>
      <c r="H58" s="3">
        <f t="shared" si="1"/>
        <v>3086</v>
      </c>
      <c r="I58" s="21"/>
    </row>
    <row r="59" spans="1:9" x14ac:dyDescent="0.25">
      <c r="A59" s="7" t="s">
        <v>39</v>
      </c>
      <c r="B59" s="16">
        <v>4543</v>
      </c>
      <c r="C59" s="16"/>
      <c r="D59" s="16"/>
      <c r="G59" s="16"/>
      <c r="H59" s="3">
        <f t="shared" si="1"/>
        <v>4543</v>
      </c>
      <c r="I59" s="21"/>
    </row>
    <row r="60" spans="1:9" x14ac:dyDescent="0.25">
      <c r="A60" s="7" t="s">
        <v>40</v>
      </c>
      <c r="B60" s="16">
        <v>5975</v>
      </c>
      <c r="C60" s="16">
        <v>1124</v>
      </c>
      <c r="D60" s="16"/>
      <c r="G60" s="16"/>
      <c r="H60" s="3">
        <f t="shared" si="1"/>
        <v>7099</v>
      </c>
      <c r="I60" s="21"/>
    </row>
    <row r="61" spans="1:9" x14ac:dyDescent="0.25">
      <c r="A61" s="7" t="s">
        <v>41</v>
      </c>
      <c r="B61" s="16">
        <v>4210</v>
      </c>
      <c r="C61" s="16"/>
      <c r="D61" s="16"/>
      <c r="G61" s="16"/>
      <c r="H61" s="3">
        <f t="shared" si="1"/>
        <v>4210</v>
      </c>
      <c r="I61" s="21"/>
    </row>
    <row r="62" spans="1:9" x14ac:dyDescent="0.25">
      <c r="A62" s="7" t="s">
        <v>42</v>
      </c>
      <c r="B62" s="16">
        <v>3974</v>
      </c>
      <c r="C62" s="16">
        <v>951</v>
      </c>
      <c r="D62" s="16"/>
      <c r="G62" s="16"/>
      <c r="H62" s="3">
        <f t="shared" si="1"/>
        <v>4925</v>
      </c>
      <c r="I62" s="21"/>
    </row>
    <row r="63" spans="1:9" x14ac:dyDescent="0.25">
      <c r="A63" s="7" t="s">
        <v>43</v>
      </c>
      <c r="B63" s="16">
        <v>5127</v>
      </c>
      <c r="C63" s="16">
        <v>154</v>
      </c>
      <c r="D63" s="16"/>
      <c r="G63" s="16"/>
      <c r="H63" s="3">
        <f t="shared" si="1"/>
        <v>5281</v>
      </c>
      <c r="I63" s="21"/>
    </row>
    <row r="64" spans="1:9" x14ac:dyDescent="0.25">
      <c r="A64" s="7" t="s">
        <v>44</v>
      </c>
      <c r="B64" s="16"/>
      <c r="C64" s="16"/>
      <c r="D64" s="16"/>
      <c r="G64" s="16"/>
      <c r="H64" s="3">
        <f t="shared" si="1"/>
        <v>0</v>
      </c>
      <c r="I64" s="21"/>
    </row>
    <row r="65" spans="1:9" x14ac:dyDescent="0.25">
      <c r="A65" s="7" t="s">
        <v>45</v>
      </c>
      <c r="B65" s="16">
        <v>9397</v>
      </c>
      <c r="C65" s="16">
        <v>157</v>
      </c>
      <c r="D65" s="16"/>
      <c r="G65" s="16"/>
      <c r="H65" s="3">
        <f t="shared" si="1"/>
        <v>9554</v>
      </c>
      <c r="I65" s="21"/>
    </row>
    <row r="66" spans="1:9" x14ac:dyDescent="0.25">
      <c r="A66" s="7" t="s">
        <v>46</v>
      </c>
      <c r="B66" s="16"/>
      <c r="C66" s="16"/>
      <c r="D66" s="16"/>
      <c r="G66" s="16"/>
      <c r="H66" s="3">
        <f t="shared" si="1"/>
        <v>0</v>
      </c>
      <c r="I66" s="21"/>
    </row>
    <row r="67" spans="1:9" x14ac:dyDescent="0.25">
      <c r="A67" s="7" t="s">
        <v>47</v>
      </c>
      <c r="B67" s="16"/>
      <c r="C67" s="16"/>
      <c r="D67" s="16"/>
      <c r="G67" s="16"/>
      <c r="H67" s="3">
        <f t="shared" si="1"/>
        <v>0</v>
      </c>
      <c r="I67" s="21"/>
    </row>
    <row r="68" spans="1:9" x14ac:dyDescent="0.25">
      <c r="A68" s="7" t="s">
        <v>48</v>
      </c>
      <c r="B68" s="16"/>
      <c r="C68" s="16"/>
      <c r="D68" s="16"/>
      <c r="G68" s="16"/>
      <c r="H68" s="3">
        <f t="shared" si="1"/>
        <v>0</v>
      </c>
      <c r="I68" s="21"/>
    </row>
    <row r="69" spans="1:9" x14ac:dyDescent="0.25">
      <c r="A69" s="7" t="s">
        <v>49</v>
      </c>
      <c r="B69" s="16">
        <v>12697</v>
      </c>
      <c r="C69" s="16"/>
      <c r="D69" s="16"/>
      <c r="G69" s="16"/>
      <c r="H69" s="3">
        <f t="shared" ref="H69:H88" si="2">SUM(B69:G69)</f>
        <v>12697</v>
      </c>
      <c r="I69" s="21"/>
    </row>
    <row r="70" spans="1:9" x14ac:dyDescent="0.25">
      <c r="A70" s="7" t="s">
        <v>50</v>
      </c>
      <c r="B70" s="16">
        <v>797</v>
      </c>
      <c r="C70" s="16"/>
      <c r="D70" s="16"/>
      <c r="G70" s="16"/>
      <c r="H70" s="3">
        <f t="shared" si="2"/>
        <v>797</v>
      </c>
      <c r="I70" s="21"/>
    </row>
    <row r="71" spans="1:9" x14ac:dyDescent="0.25">
      <c r="A71" s="7" t="s">
        <v>6</v>
      </c>
      <c r="B71" s="16">
        <v>798</v>
      </c>
      <c r="C71" s="16">
        <v>63</v>
      </c>
      <c r="D71" s="16"/>
      <c r="G71" s="16"/>
      <c r="H71" s="3">
        <f t="shared" si="2"/>
        <v>861</v>
      </c>
      <c r="I71" s="21"/>
    </row>
    <row r="72" spans="1:9" x14ac:dyDescent="0.25">
      <c r="A72" s="7" t="s">
        <v>51</v>
      </c>
      <c r="B72" s="16">
        <v>2782</v>
      </c>
      <c r="C72" s="16"/>
      <c r="D72" s="16"/>
      <c r="G72" s="16"/>
      <c r="H72" s="3">
        <f t="shared" si="2"/>
        <v>2782</v>
      </c>
      <c r="I72" s="21"/>
    </row>
    <row r="73" spans="1:9" x14ac:dyDescent="0.25">
      <c r="A73" s="7" t="s">
        <v>52</v>
      </c>
      <c r="B73" s="16"/>
      <c r="C73" s="16"/>
      <c r="D73" s="16"/>
      <c r="G73" s="16"/>
      <c r="H73" s="3">
        <f t="shared" si="2"/>
        <v>0</v>
      </c>
      <c r="I73" s="21"/>
    </row>
    <row r="74" spans="1:9" x14ac:dyDescent="0.25">
      <c r="A74" s="7" t="s">
        <v>53</v>
      </c>
      <c r="B74" s="16"/>
      <c r="C74" s="16"/>
      <c r="D74" s="16"/>
      <c r="G74" s="16"/>
      <c r="H74" s="3">
        <f t="shared" si="2"/>
        <v>0</v>
      </c>
      <c r="I74" s="21"/>
    </row>
    <row r="75" spans="1:9" x14ac:dyDescent="0.25">
      <c r="A75" s="7" t="s">
        <v>54</v>
      </c>
      <c r="B75" s="16"/>
      <c r="C75" s="16"/>
      <c r="D75" s="16"/>
      <c r="G75" s="16"/>
      <c r="H75" s="3">
        <f t="shared" si="2"/>
        <v>0</v>
      </c>
      <c r="I75" s="21"/>
    </row>
    <row r="76" spans="1:9" x14ac:dyDescent="0.25">
      <c r="A76" s="7" t="s">
        <v>55</v>
      </c>
      <c r="B76" s="16">
        <v>1600</v>
      </c>
      <c r="C76" s="16"/>
      <c r="D76" s="16"/>
      <c r="G76" s="16"/>
      <c r="H76" s="3">
        <f t="shared" si="2"/>
        <v>1600</v>
      </c>
      <c r="I76" s="21"/>
    </row>
    <row r="77" spans="1:9" x14ac:dyDescent="0.25">
      <c r="A77" s="7" t="s">
        <v>56</v>
      </c>
      <c r="B77" s="16"/>
      <c r="C77" s="16"/>
      <c r="D77" s="16"/>
      <c r="G77" s="16"/>
      <c r="H77" s="3">
        <f t="shared" si="2"/>
        <v>0</v>
      </c>
      <c r="I77" s="21"/>
    </row>
    <row r="78" spans="1:9" x14ac:dyDescent="0.25">
      <c r="A78" s="7" t="s">
        <v>7</v>
      </c>
      <c r="B78" s="16">
        <v>2837</v>
      </c>
      <c r="C78" s="16"/>
      <c r="D78" s="16"/>
      <c r="G78" s="16"/>
      <c r="H78" s="3">
        <f t="shared" si="2"/>
        <v>2837</v>
      </c>
      <c r="I78" s="21"/>
    </row>
    <row r="79" spans="1:9" x14ac:dyDescent="0.25">
      <c r="A79" s="7" t="s">
        <v>57</v>
      </c>
      <c r="B79" s="16">
        <v>3030</v>
      </c>
      <c r="C79" s="16"/>
      <c r="D79" s="16"/>
      <c r="G79" s="16"/>
      <c r="H79" s="3">
        <f t="shared" si="2"/>
        <v>3030</v>
      </c>
      <c r="I79" s="21"/>
    </row>
    <row r="80" spans="1:9" x14ac:dyDescent="0.25">
      <c r="A80" s="7" t="s">
        <v>58</v>
      </c>
      <c r="B80" s="16">
        <v>6235</v>
      </c>
      <c r="C80" s="16"/>
      <c r="D80" s="16"/>
      <c r="G80" s="16"/>
      <c r="H80" s="3">
        <f t="shared" si="2"/>
        <v>6235</v>
      </c>
      <c r="I80" s="21"/>
    </row>
    <row r="81" spans="1:11" x14ac:dyDescent="0.25">
      <c r="A81" s="7" t="s">
        <v>59</v>
      </c>
      <c r="B81" s="16"/>
      <c r="C81" s="16"/>
      <c r="D81" s="16"/>
      <c r="G81" s="16"/>
      <c r="H81" s="3">
        <f t="shared" si="2"/>
        <v>0</v>
      </c>
      <c r="I81" s="21"/>
    </row>
    <row r="82" spans="1:11" x14ac:dyDescent="0.25">
      <c r="A82" s="7" t="s">
        <v>60</v>
      </c>
      <c r="B82" s="16"/>
      <c r="C82" s="16"/>
      <c r="D82" s="16"/>
      <c r="G82" s="16"/>
      <c r="H82" s="3">
        <f t="shared" si="2"/>
        <v>0</v>
      </c>
      <c r="I82" s="21"/>
    </row>
    <row r="83" spans="1:11" x14ac:dyDescent="0.25">
      <c r="A83" s="7" t="s">
        <v>8</v>
      </c>
      <c r="B83" s="16">
        <v>13959</v>
      </c>
      <c r="C83" s="16"/>
      <c r="D83" s="16"/>
      <c r="G83" s="16"/>
      <c r="H83" s="3">
        <f t="shared" si="2"/>
        <v>13959</v>
      </c>
      <c r="I83" s="21"/>
    </row>
    <row r="84" spans="1:11" x14ac:dyDescent="0.25">
      <c r="A84" s="7" t="s">
        <v>61</v>
      </c>
      <c r="B84" s="16">
        <v>18951</v>
      </c>
      <c r="C84" s="16"/>
      <c r="D84" s="16"/>
      <c r="G84" s="16"/>
      <c r="H84" s="3">
        <f t="shared" si="2"/>
        <v>18951</v>
      </c>
      <c r="I84" s="21"/>
    </row>
    <row r="85" spans="1:11" x14ac:dyDescent="0.25">
      <c r="A85" s="7"/>
      <c r="B85" s="16"/>
      <c r="C85" s="16"/>
      <c r="D85" s="16"/>
      <c r="G85" s="16"/>
      <c r="H85" s="3">
        <f t="shared" si="2"/>
        <v>0</v>
      </c>
      <c r="I85" s="21"/>
    </row>
    <row r="86" spans="1:11" x14ac:dyDescent="0.25">
      <c r="A86" s="7"/>
      <c r="B86" s="16"/>
      <c r="C86" s="16"/>
      <c r="D86" s="16"/>
      <c r="G86" s="16"/>
      <c r="H86" s="3">
        <f t="shared" si="2"/>
        <v>0</v>
      </c>
      <c r="I86" s="21"/>
    </row>
    <row r="87" spans="1:11" x14ac:dyDescent="0.25">
      <c r="A87" s="7"/>
      <c r="B87" s="16"/>
      <c r="C87" s="16"/>
      <c r="D87" s="16"/>
      <c r="G87" s="16"/>
      <c r="H87" s="3">
        <f t="shared" si="2"/>
        <v>0</v>
      </c>
      <c r="I87" s="21"/>
    </row>
    <row r="88" spans="1:11" x14ac:dyDescent="0.25">
      <c r="H88" s="3">
        <f t="shared" si="2"/>
        <v>0</v>
      </c>
      <c r="I88" s="21"/>
    </row>
    <row r="89" spans="1:11" s="4" customFormat="1" x14ac:dyDescent="0.25">
      <c r="A89" s="9"/>
      <c r="B89" s="5">
        <f t="shared" ref="B89:H89" si="3">SUM(B5:B88)</f>
        <v>275962</v>
      </c>
      <c r="C89" s="5">
        <f t="shared" si="3"/>
        <v>11436</v>
      </c>
      <c r="D89" s="5">
        <f t="shared" si="3"/>
        <v>0</v>
      </c>
      <c r="E89" s="5">
        <f t="shared" si="3"/>
        <v>6051</v>
      </c>
      <c r="F89" s="5">
        <f t="shared" si="3"/>
        <v>0</v>
      </c>
      <c r="G89" s="5">
        <f t="shared" si="3"/>
        <v>0</v>
      </c>
      <c r="H89" s="5">
        <f t="shared" si="3"/>
        <v>293449</v>
      </c>
      <c r="I89" s="21"/>
    </row>
    <row r="90" spans="1:11" x14ac:dyDescent="0.25">
      <c r="H90" s="18"/>
      <c r="I90" s="18"/>
    </row>
    <row r="91" spans="1:11" ht="13.8" thickBot="1" x14ac:dyDescent="0.3"/>
    <row r="92" spans="1:11" ht="17.399999999999999" x14ac:dyDescent="0.3">
      <c r="A92" s="22"/>
      <c r="B92" s="23" t="s">
        <v>9</v>
      </c>
      <c r="C92" s="24"/>
      <c r="D92" s="24"/>
      <c r="E92" s="24"/>
      <c r="F92" s="24"/>
      <c r="G92" s="24"/>
      <c r="H92" s="25"/>
      <c r="I92" s="25"/>
      <c r="J92" s="24"/>
      <c r="K92" s="26"/>
    </row>
    <row r="93" spans="1:11" ht="13.8" thickBot="1" x14ac:dyDescent="0.3">
      <c r="A93" s="27"/>
      <c r="B93" s="28"/>
      <c r="C93" s="12"/>
      <c r="D93" s="29"/>
      <c r="E93" s="29"/>
      <c r="F93" s="29"/>
      <c r="G93" s="29"/>
      <c r="H93" s="30"/>
      <c r="I93" s="15" t="s">
        <v>10</v>
      </c>
      <c r="J93" s="15" t="s">
        <v>11</v>
      </c>
      <c r="K93" s="31" t="s">
        <v>12</v>
      </c>
    </row>
    <row r="94" spans="1:11" x14ac:dyDescent="0.25">
      <c r="A94" s="27"/>
      <c r="B94" s="29"/>
      <c r="C94" s="29"/>
      <c r="D94" s="29"/>
      <c r="E94" s="29"/>
      <c r="F94" s="29"/>
      <c r="G94" s="29"/>
      <c r="H94" s="30"/>
      <c r="I94" s="32">
        <f>SUM(C101:C106)</f>
        <v>293449</v>
      </c>
      <c r="J94" s="30">
        <f>I94/K94</f>
        <v>53354.36363636364</v>
      </c>
      <c r="K94" s="33">
        <v>5.5</v>
      </c>
    </row>
    <row r="95" spans="1:11" x14ac:dyDescent="0.25">
      <c r="A95" s="27"/>
      <c r="B95" s="29"/>
      <c r="C95" s="29"/>
      <c r="D95" s="29"/>
      <c r="E95" s="29"/>
      <c r="F95" s="29"/>
      <c r="G95" s="32"/>
      <c r="H95" s="34"/>
      <c r="I95" s="35"/>
      <c r="J95" s="29"/>
      <c r="K95" s="36"/>
    </row>
    <row r="96" spans="1:11" x14ac:dyDescent="0.25">
      <c r="A96" s="27"/>
      <c r="B96" s="29"/>
      <c r="C96" s="29"/>
      <c r="D96" s="29"/>
      <c r="E96" s="29"/>
      <c r="F96" s="29"/>
      <c r="G96" s="32"/>
      <c r="H96" s="34"/>
      <c r="I96" s="35"/>
      <c r="J96" s="29"/>
      <c r="K96" s="36"/>
    </row>
    <row r="97" spans="1:11" x14ac:dyDescent="0.25">
      <c r="A97" s="27"/>
      <c r="B97" s="29"/>
      <c r="C97" s="29"/>
      <c r="D97" s="29"/>
      <c r="E97" s="29"/>
      <c r="F97" s="29"/>
      <c r="G97" s="29"/>
      <c r="H97" s="30"/>
      <c r="I97" s="30"/>
      <c r="J97" s="29"/>
      <c r="K97" s="36"/>
    </row>
    <row r="98" spans="1:11" x14ac:dyDescent="0.25">
      <c r="A98" s="27"/>
      <c r="B98" s="29"/>
      <c r="C98" s="29"/>
      <c r="D98" s="29"/>
      <c r="E98" s="29"/>
      <c r="F98" s="29"/>
      <c r="G98" s="29"/>
      <c r="H98" s="30"/>
      <c r="I98" s="30"/>
      <c r="J98" s="29"/>
      <c r="K98" s="36"/>
    </row>
    <row r="99" spans="1:11" s="10" customFormat="1" ht="13.8" thickBot="1" x14ac:dyDescent="0.3">
      <c r="A99" s="37" t="s">
        <v>10</v>
      </c>
      <c r="B99" s="15" t="s">
        <v>11</v>
      </c>
      <c r="C99" s="15" t="s">
        <v>12</v>
      </c>
      <c r="D99" s="15" t="s">
        <v>13</v>
      </c>
      <c r="E99" s="15" t="s">
        <v>14</v>
      </c>
      <c r="F99" s="15" t="s">
        <v>15</v>
      </c>
      <c r="G99" s="15" t="s">
        <v>16</v>
      </c>
      <c r="H99" s="15" t="s">
        <v>17</v>
      </c>
      <c r="I99" s="15" t="s">
        <v>18</v>
      </c>
      <c r="J99" s="15" t="s">
        <v>19</v>
      </c>
      <c r="K99" s="31" t="s">
        <v>20</v>
      </c>
    </row>
    <row r="100" spans="1:11" x14ac:dyDescent="0.25">
      <c r="A100" s="27"/>
      <c r="B100" s="29"/>
      <c r="C100" s="29"/>
      <c r="D100" s="29"/>
      <c r="E100" s="29"/>
      <c r="F100" s="29"/>
      <c r="G100" s="29"/>
      <c r="H100" s="30"/>
      <c r="I100" s="30"/>
      <c r="J100" s="29"/>
      <c r="K100" s="36"/>
    </row>
    <row r="101" spans="1:11" x14ac:dyDescent="0.25">
      <c r="A101" s="27" t="s">
        <v>0</v>
      </c>
      <c r="B101" s="29" t="s">
        <v>21</v>
      </c>
      <c r="C101" s="30">
        <f>B89</f>
        <v>275962</v>
      </c>
      <c r="D101" s="30">
        <f>B89</f>
        <v>275962</v>
      </c>
      <c r="E101" s="30">
        <f t="shared" ref="E101:E106" si="4">D101/$K$94</f>
        <v>50174.909090909088</v>
      </c>
      <c r="F101" s="30">
        <f>J94</f>
        <v>53354.36363636364</v>
      </c>
      <c r="G101" s="30">
        <f t="shared" ref="G101:G106" si="5">E101-F101</f>
        <v>-3179.4545454545514</v>
      </c>
      <c r="H101" s="50">
        <v>0.14000000000000001</v>
      </c>
      <c r="I101" s="38">
        <f t="shared" ref="I101:I106" si="6">G101*H101</f>
        <v>-445.12363636363722</v>
      </c>
      <c r="J101" s="38">
        <v>0</v>
      </c>
      <c r="K101" s="39">
        <f t="shared" ref="K101:K106" si="7">I101+J101</f>
        <v>-445.12363636363722</v>
      </c>
    </row>
    <row r="102" spans="1:11" x14ac:dyDescent="0.25">
      <c r="A102" s="27" t="s">
        <v>1</v>
      </c>
      <c r="B102" s="29" t="s">
        <v>21</v>
      </c>
      <c r="C102" s="30">
        <f>C89</f>
        <v>11436</v>
      </c>
      <c r="D102" s="30">
        <f>C89</f>
        <v>11436</v>
      </c>
      <c r="E102" s="30">
        <f t="shared" si="4"/>
        <v>2079.2727272727275</v>
      </c>
      <c r="F102" s="30">
        <v>0</v>
      </c>
      <c r="G102" s="30">
        <f t="shared" si="5"/>
        <v>2079.2727272727275</v>
      </c>
      <c r="H102" s="50">
        <v>0.20499999999999999</v>
      </c>
      <c r="I102" s="38">
        <f t="shared" si="6"/>
        <v>426.25090909090909</v>
      </c>
      <c r="J102" s="38">
        <v>0</v>
      </c>
      <c r="K102" s="39">
        <f t="shared" si="7"/>
        <v>426.25090909090909</v>
      </c>
    </row>
    <row r="103" spans="1:11" x14ac:dyDescent="0.25">
      <c r="A103" s="27" t="s">
        <v>2</v>
      </c>
      <c r="B103" s="29" t="s">
        <v>21</v>
      </c>
      <c r="C103" s="30">
        <f>D89</f>
        <v>0</v>
      </c>
      <c r="D103" s="30">
        <f>D89</f>
        <v>0</v>
      </c>
      <c r="E103" s="30">
        <f t="shared" si="4"/>
        <v>0</v>
      </c>
      <c r="F103" s="30">
        <v>0</v>
      </c>
      <c r="G103" s="30">
        <f t="shared" si="5"/>
        <v>0</v>
      </c>
      <c r="H103" s="50">
        <v>0.22</v>
      </c>
      <c r="I103" s="38">
        <f t="shared" si="6"/>
        <v>0</v>
      </c>
      <c r="J103" s="38">
        <v>0</v>
      </c>
      <c r="K103" s="39">
        <f t="shared" si="7"/>
        <v>0</v>
      </c>
    </row>
    <row r="104" spans="1:11" x14ac:dyDescent="0.25">
      <c r="A104" s="27" t="s">
        <v>62</v>
      </c>
      <c r="B104" s="29" t="s">
        <v>21</v>
      </c>
      <c r="C104" s="30">
        <f>E89</f>
        <v>6051</v>
      </c>
      <c r="D104" s="30">
        <f>E89</f>
        <v>6051</v>
      </c>
      <c r="E104" s="30">
        <f t="shared" si="4"/>
        <v>1100.1818181818182</v>
      </c>
      <c r="F104" s="30">
        <v>0</v>
      </c>
      <c r="G104" s="30">
        <f t="shared" si="5"/>
        <v>1100.1818181818182</v>
      </c>
      <c r="H104" s="51">
        <v>0.23</v>
      </c>
      <c r="I104" s="38">
        <f t="shared" si="6"/>
        <v>253.0418181818182</v>
      </c>
      <c r="J104" s="38">
        <v>0</v>
      </c>
      <c r="K104" s="39">
        <f t="shared" si="7"/>
        <v>253.0418181818182</v>
      </c>
    </row>
    <row r="105" spans="1:11" x14ac:dyDescent="0.25">
      <c r="A105" s="27" t="s">
        <v>25</v>
      </c>
      <c r="B105" s="29" t="s">
        <v>21</v>
      </c>
      <c r="C105" s="30">
        <f>F89</f>
        <v>0</v>
      </c>
      <c r="D105" s="30">
        <f>F89</f>
        <v>0</v>
      </c>
      <c r="E105" s="30">
        <f t="shared" si="4"/>
        <v>0</v>
      </c>
      <c r="F105" s="30">
        <v>0</v>
      </c>
      <c r="G105" s="30">
        <f t="shared" si="5"/>
        <v>0</v>
      </c>
      <c r="H105" s="51">
        <v>0.26300000000000001</v>
      </c>
      <c r="I105" s="38">
        <f t="shared" si="6"/>
        <v>0</v>
      </c>
      <c r="J105" s="38">
        <v>0</v>
      </c>
      <c r="K105" s="39">
        <f t="shared" si="7"/>
        <v>0</v>
      </c>
    </row>
    <row r="106" spans="1:11" x14ac:dyDescent="0.25">
      <c r="A106" s="27" t="s">
        <v>3</v>
      </c>
      <c r="B106" s="29" t="s">
        <v>21</v>
      </c>
      <c r="C106" s="30">
        <f>G89</f>
        <v>0</v>
      </c>
      <c r="D106" s="30">
        <f>G89</f>
        <v>0</v>
      </c>
      <c r="E106" s="30">
        <f t="shared" si="4"/>
        <v>0</v>
      </c>
      <c r="F106" s="30">
        <v>0</v>
      </c>
      <c r="G106" s="30">
        <f t="shared" si="5"/>
        <v>0</v>
      </c>
      <c r="H106" s="51">
        <v>0.27750000000000002</v>
      </c>
      <c r="I106" s="38">
        <f t="shared" si="6"/>
        <v>0</v>
      </c>
      <c r="J106" s="38">
        <v>0</v>
      </c>
      <c r="K106" s="39">
        <f t="shared" si="7"/>
        <v>0</v>
      </c>
    </row>
    <row r="107" spans="1:11" x14ac:dyDescent="0.25">
      <c r="A107" s="40"/>
      <c r="B107" s="28"/>
      <c r="C107" s="28"/>
      <c r="D107" s="28"/>
      <c r="E107" s="28"/>
      <c r="F107" s="28"/>
      <c r="G107" s="28"/>
      <c r="H107" s="18"/>
      <c r="I107" s="41"/>
      <c r="J107" s="42"/>
      <c r="K107" s="43"/>
    </row>
    <row r="108" spans="1:11" x14ac:dyDescent="0.25">
      <c r="A108" s="40"/>
      <c r="B108" s="28"/>
      <c r="C108" s="28"/>
      <c r="D108" s="28"/>
      <c r="E108" s="28"/>
      <c r="F108" s="28"/>
      <c r="G108" s="28"/>
      <c r="H108" s="18"/>
      <c r="I108" s="41"/>
      <c r="J108" s="42"/>
      <c r="K108" s="43"/>
    </row>
    <row r="109" spans="1:11" s="13" customFormat="1" x14ac:dyDescent="0.25">
      <c r="A109" s="27" t="s">
        <v>22</v>
      </c>
      <c r="B109" s="29"/>
      <c r="C109" s="44">
        <f>SUM(C101:C106)</f>
        <v>293449</v>
      </c>
      <c r="D109" s="44">
        <f>SUM(D101:D106)</f>
        <v>293449</v>
      </c>
      <c r="E109" s="44">
        <f>SUM(E101:E106)</f>
        <v>53354.363636363632</v>
      </c>
      <c r="F109" s="44">
        <f>SUM(F101:F106)</f>
        <v>53354.36363636364</v>
      </c>
      <c r="G109" s="44">
        <f>SUM(G101:G106)</f>
        <v>-5.6843418860808015E-12</v>
      </c>
      <c r="H109" s="30"/>
      <c r="I109" s="35">
        <f>SUM(I101:I106)</f>
        <v>234.16909090909007</v>
      </c>
      <c r="J109" s="44">
        <f>SUM(J101:J106)</f>
        <v>0</v>
      </c>
      <c r="K109" s="45">
        <f>SUM(K101:K106)</f>
        <v>234.16909090909007</v>
      </c>
    </row>
    <row r="110" spans="1:11" s="13" customFormat="1" x14ac:dyDescent="0.25">
      <c r="A110" s="27"/>
      <c r="B110" s="29"/>
      <c r="C110" s="29"/>
      <c r="D110" s="29"/>
      <c r="E110" s="29"/>
      <c r="F110" s="29"/>
      <c r="G110" s="29"/>
      <c r="H110" s="30"/>
      <c r="I110" s="30"/>
      <c r="J110" s="29"/>
      <c r="K110" s="45"/>
    </row>
    <row r="111" spans="1:11" s="13" customFormat="1" x14ac:dyDescent="0.25">
      <c r="A111" s="27"/>
      <c r="B111" s="29"/>
      <c r="C111" s="29"/>
      <c r="D111" s="29"/>
      <c r="E111" s="29"/>
      <c r="F111" s="29"/>
      <c r="G111" s="29"/>
      <c r="H111" s="30" t="s">
        <v>23</v>
      </c>
      <c r="I111" s="30"/>
      <c r="J111" s="29"/>
      <c r="K111" s="45">
        <v>0</v>
      </c>
    </row>
    <row r="112" spans="1:11" s="13" customFormat="1" x14ac:dyDescent="0.25">
      <c r="A112" s="27"/>
      <c r="B112" s="29"/>
      <c r="C112" s="29"/>
      <c r="D112" s="29"/>
      <c r="E112" s="29"/>
      <c r="F112" s="29"/>
      <c r="G112" s="29"/>
      <c r="H112" s="30" t="s">
        <v>24</v>
      </c>
      <c r="I112" s="30"/>
      <c r="J112" s="29"/>
      <c r="K112" s="45">
        <f>K109+K111</f>
        <v>234.16909090909007</v>
      </c>
    </row>
    <row r="113" spans="1:11" s="13" customFormat="1" ht="13.8" thickBot="1" x14ac:dyDescent="0.3">
      <c r="A113" s="46"/>
      <c r="B113" s="47"/>
      <c r="C113" s="47"/>
      <c r="D113" s="47"/>
      <c r="E113" s="47"/>
      <c r="F113" s="47"/>
      <c r="G113" s="47"/>
      <c r="H113" s="48"/>
      <c r="I113" s="48"/>
      <c r="J113" s="47"/>
      <c r="K113" s="49"/>
    </row>
    <row r="114" spans="1:11" s="13" customFormat="1" x14ac:dyDescent="0.25">
      <c r="A114" s="11"/>
      <c r="H114" s="14"/>
      <c r="I114" s="14"/>
    </row>
  </sheetData>
  <mergeCells count="1">
    <mergeCell ref="A1:I1"/>
  </mergeCells>
  <phoneticPr fontId="0" type="noConversion"/>
  <printOptions horizontalCentered="1" verticalCentered="1"/>
  <pageMargins left="0.4" right="0.16" top="1" bottom="1" header="0.5" footer="0.5"/>
  <pageSetup scale="7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114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 x14ac:dyDescent="0.25"/>
  <cols>
    <col min="1" max="1" width="15" style="8" customWidth="1"/>
    <col min="2" max="2" width="9.33203125" bestFit="1" customWidth="1"/>
    <col min="3" max="4" width="10.44140625" bestFit="1" customWidth="1"/>
    <col min="5" max="5" width="10.33203125" bestFit="1" customWidth="1"/>
    <col min="6" max="6" width="10.88671875" bestFit="1" customWidth="1"/>
    <col min="7" max="7" width="9.88671875" bestFit="1" customWidth="1"/>
    <col min="8" max="9" width="12.6640625" style="16" customWidth="1"/>
    <col min="10" max="10" width="10.33203125" bestFit="1" customWidth="1"/>
  </cols>
  <sheetData>
    <row r="1" spans="1:9" ht="15.6" x14ac:dyDescent="0.3">
      <c r="A1" s="61" t="s">
        <v>66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"/>
      <c r="B2" s="1"/>
      <c r="C2" s="1"/>
      <c r="D2" s="1"/>
      <c r="E2" s="1"/>
      <c r="F2" s="1"/>
      <c r="H2" s="18"/>
      <c r="I2" s="18"/>
    </row>
    <row r="3" spans="1:9" x14ac:dyDescent="0.25">
      <c r="A3" s="6"/>
      <c r="B3" s="55"/>
      <c r="C3" s="55"/>
      <c r="D3" s="55"/>
      <c r="E3" s="55"/>
      <c r="F3" s="55"/>
      <c r="H3" s="19"/>
      <c r="I3" s="19"/>
    </row>
    <row r="4" spans="1:9" x14ac:dyDescent="0.25">
      <c r="A4" s="6"/>
      <c r="B4" s="2" t="s">
        <v>0</v>
      </c>
      <c r="C4" s="2" t="s">
        <v>1</v>
      </c>
      <c r="D4" s="2" t="s">
        <v>2</v>
      </c>
      <c r="E4" s="56" t="s">
        <v>62</v>
      </c>
      <c r="F4" s="56" t="s">
        <v>25</v>
      </c>
      <c r="G4" s="2" t="s">
        <v>3</v>
      </c>
      <c r="H4" s="2" t="s">
        <v>4</v>
      </c>
      <c r="I4" s="20"/>
    </row>
    <row r="5" spans="1:9" x14ac:dyDescent="0.25">
      <c r="A5" s="54">
        <v>4</v>
      </c>
      <c r="B5" s="16">
        <v>8801</v>
      </c>
      <c r="C5" s="16"/>
      <c r="D5" s="16"/>
      <c r="G5" s="16"/>
      <c r="H5" s="3">
        <f t="shared" ref="H5:H36" si="0">SUM(B5:G5)</f>
        <v>8801</v>
      </c>
      <c r="I5" s="21"/>
    </row>
    <row r="6" spans="1:9" x14ac:dyDescent="0.25">
      <c r="A6" s="54">
        <v>5</v>
      </c>
      <c r="B6" s="16">
        <v>0</v>
      </c>
      <c r="C6" s="16"/>
      <c r="D6" s="16"/>
      <c r="G6" s="16"/>
      <c r="H6" s="3">
        <f t="shared" si="0"/>
        <v>0</v>
      </c>
      <c r="I6" s="21"/>
    </row>
    <row r="7" spans="1:9" x14ac:dyDescent="0.25">
      <c r="A7" s="54">
        <v>6</v>
      </c>
      <c r="B7" s="16">
        <v>3272</v>
      </c>
      <c r="C7" s="16"/>
      <c r="D7" s="16"/>
      <c r="G7" s="16"/>
      <c r="H7" s="3">
        <f t="shared" si="0"/>
        <v>3272</v>
      </c>
      <c r="I7" s="21"/>
    </row>
    <row r="8" spans="1:9" x14ac:dyDescent="0.25">
      <c r="A8" s="54">
        <v>8</v>
      </c>
      <c r="B8" s="16">
        <v>236</v>
      </c>
      <c r="C8" s="16"/>
      <c r="D8" s="16"/>
      <c r="G8" s="16"/>
      <c r="H8" s="3">
        <f t="shared" si="0"/>
        <v>236</v>
      </c>
      <c r="I8" s="21"/>
    </row>
    <row r="9" spans="1:9" x14ac:dyDescent="0.25">
      <c r="A9" s="54">
        <v>9</v>
      </c>
      <c r="B9" s="16">
        <v>5915</v>
      </c>
      <c r="C9" s="16"/>
      <c r="D9" s="16"/>
      <c r="G9" s="16"/>
      <c r="H9" s="3">
        <f t="shared" si="0"/>
        <v>5915</v>
      </c>
      <c r="I9" s="21"/>
    </row>
    <row r="10" spans="1:9" x14ac:dyDescent="0.25">
      <c r="A10" s="54">
        <v>11</v>
      </c>
      <c r="B10" s="16">
        <v>5849</v>
      </c>
      <c r="C10" s="16"/>
      <c r="D10" s="16"/>
      <c r="G10" s="16"/>
      <c r="H10" s="3">
        <f t="shared" si="0"/>
        <v>5849</v>
      </c>
      <c r="I10" s="21"/>
    </row>
    <row r="11" spans="1:9" x14ac:dyDescent="0.25">
      <c r="A11" s="54">
        <v>15</v>
      </c>
      <c r="B11" s="16">
        <v>3883</v>
      </c>
      <c r="C11" s="16"/>
      <c r="D11" s="16"/>
      <c r="G11" s="16"/>
      <c r="H11" s="3">
        <f t="shared" si="0"/>
        <v>3883</v>
      </c>
      <c r="I11" s="21"/>
    </row>
    <row r="12" spans="1:9" x14ac:dyDescent="0.25">
      <c r="A12" s="54">
        <v>25</v>
      </c>
      <c r="B12" s="16">
        <v>2326</v>
      </c>
      <c r="C12" s="16"/>
      <c r="D12" s="16"/>
      <c r="G12" s="16"/>
      <c r="H12" s="3">
        <f t="shared" si="0"/>
        <v>2326</v>
      </c>
      <c r="I12" s="21"/>
    </row>
    <row r="13" spans="1:9" x14ac:dyDescent="0.25">
      <c r="A13" s="54">
        <v>26</v>
      </c>
      <c r="B13" s="16">
        <v>0</v>
      </c>
      <c r="C13" s="16"/>
      <c r="D13" s="16"/>
      <c r="G13" s="16"/>
      <c r="H13" s="3">
        <f t="shared" si="0"/>
        <v>0</v>
      </c>
      <c r="I13" s="21"/>
    </row>
    <row r="14" spans="1:9" x14ac:dyDescent="0.25">
      <c r="A14" s="54">
        <v>27</v>
      </c>
      <c r="B14" s="16">
        <v>7235</v>
      </c>
      <c r="C14" s="16">
        <v>937</v>
      </c>
      <c r="D14" s="16"/>
      <c r="G14" s="16"/>
      <c r="H14" s="3">
        <f t="shared" si="0"/>
        <v>8172</v>
      </c>
      <c r="I14" s="21"/>
    </row>
    <row r="15" spans="1:9" x14ac:dyDescent="0.25">
      <c r="A15" s="7">
        <v>30</v>
      </c>
      <c r="B15" s="16">
        <v>0</v>
      </c>
      <c r="C15" s="16"/>
      <c r="D15" s="16"/>
      <c r="G15" s="16"/>
      <c r="H15" s="3">
        <f t="shared" si="0"/>
        <v>0</v>
      </c>
      <c r="I15" s="21"/>
    </row>
    <row r="16" spans="1:9" x14ac:dyDescent="0.25">
      <c r="A16" s="7">
        <v>31</v>
      </c>
      <c r="B16" s="16">
        <v>5</v>
      </c>
      <c r="C16" s="16"/>
      <c r="D16" s="16"/>
      <c r="G16" s="16"/>
      <c r="H16" s="3">
        <f t="shared" si="0"/>
        <v>5</v>
      </c>
      <c r="I16" s="21"/>
    </row>
    <row r="17" spans="1:9" x14ac:dyDescent="0.25">
      <c r="A17" s="7">
        <v>32</v>
      </c>
      <c r="B17" s="16">
        <v>0</v>
      </c>
      <c r="C17" s="16"/>
      <c r="D17" s="16"/>
      <c r="G17" s="16"/>
      <c r="H17" s="3">
        <f t="shared" si="0"/>
        <v>0</v>
      </c>
      <c r="I17" s="21"/>
    </row>
    <row r="18" spans="1:9" x14ac:dyDescent="0.25">
      <c r="A18" s="7">
        <v>34</v>
      </c>
      <c r="B18" s="16">
        <v>5388</v>
      </c>
      <c r="C18" s="16"/>
      <c r="D18" s="16"/>
      <c r="G18" s="16"/>
      <c r="H18" s="3">
        <f t="shared" si="0"/>
        <v>5388</v>
      </c>
      <c r="I18" s="21"/>
    </row>
    <row r="19" spans="1:9" x14ac:dyDescent="0.25">
      <c r="A19" s="7">
        <v>36</v>
      </c>
      <c r="B19" s="16">
        <v>0</v>
      </c>
      <c r="C19" s="16"/>
      <c r="D19" s="16"/>
      <c r="G19" s="16"/>
      <c r="H19" s="3">
        <f t="shared" si="0"/>
        <v>0</v>
      </c>
      <c r="I19" s="21"/>
    </row>
    <row r="20" spans="1:9" x14ac:dyDescent="0.25">
      <c r="A20" s="7">
        <v>37</v>
      </c>
      <c r="B20" s="16">
        <v>0</v>
      </c>
      <c r="C20" s="16"/>
      <c r="D20" s="16"/>
      <c r="G20" s="16"/>
      <c r="H20" s="3">
        <f t="shared" si="0"/>
        <v>0</v>
      </c>
      <c r="I20" s="21"/>
    </row>
    <row r="21" spans="1:9" x14ac:dyDescent="0.25">
      <c r="A21" s="7">
        <v>43</v>
      </c>
      <c r="B21" s="16">
        <v>3290</v>
      </c>
      <c r="C21" s="16"/>
      <c r="D21" s="16"/>
      <c r="G21" s="16"/>
      <c r="H21" s="3">
        <f t="shared" si="0"/>
        <v>3290</v>
      </c>
      <c r="I21" s="21"/>
    </row>
    <row r="22" spans="1:9" x14ac:dyDescent="0.25">
      <c r="A22" s="7">
        <v>47</v>
      </c>
      <c r="B22" s="16">
        <v>13</v>
      </c>
      <c r="C22" s="16"/>
      <c r="D22" s="16"/>
      <c r="G22" s="16"/>
      <c r="H22" s="3">
        <f t="shared" si="0"/>
        <v>13</v>
      </c>
      <c r="I22" s="21"/>
    </row>
    <row r="23" spans="1:9" x14ac:dyDescent="0.25">
      <c r="A23" s="7">
        <v>50</v>
      </c>
      <c r="B23" s="16">
        <v>0</v>
      </c>
      <c r="C23" s="16"/>
      <c r="D23" s="16"/>
      <c r="G23" s="16"/>
      <c r="H23" s="3">
        <f t="shared" si="0"/>
        <v>0</v>
      </c>
      <c r="I23" s="21"/>
    </row>
    <row r="24" spans="1:9" x14ac:dyDescent="0.25">
      <c r="A24" s="7">
        <v>54</v>
      </c>
      <c r="B24" s="16">
        <v>512</v>
      </c>
      <c r="C24" s="16"/>
      <c r="D24" s="16"/>
      <c r="G24" s="16"/>
      <c r="H24" s="3">
        <f t="shared" si="0"/>
        <v>512</v>
      </c>
      <c r="I24" s="21"/>
    </row>
    <row r="25" spans="1:9" x14ac:dyDescent="0.25">
      <c r="A25" s="7">
        <v>55</v>
      </c>
      <c r="B25" s="16">
        <v>7967</v>
      </c>
      <c r="C25" s="16"/>
      <c r="D25" s="16"/>
      <c r="G25" s="16"/>
      <c r="H25" s="3">
        <f t="shared" si="0"/>
        <v>7967</v>
      </c>
      <c r="I25" s="21"/>
    </row>
    <row r="26" spans="1:9" x14ac:dyDescent="0.25">
      <c r="A26" s="7">
        <v>56</v>
      </c>
      <c r="B26" s="16">
        <v>6244</v>
      </c>
      <c r="C26" s="16"/>
      <c r="D26" s="16"/>
      <c r="G26" s="16"/>
      <c r="H26" s="3">
        <f t="shared" si="0"/>
        <v>6244</v>
      </c>
      <c r="I26" s="21"/>
    </row>
    <row r="27" spans="1:9" x14ac:dyDescent="0.25">
      <c r="A27" s="7">
        <v>58</v>
      </c>
      <c r="B27" s="16">
        <v>0</v>
      </c>
      <c r="C27" s="16"/>
      <c r="D27" s="16"/>
      <c r="G27" s="16"/>
      <c r="H27" s="3">
        <f t="shared" si="0"/>
        <v>0</v>
      </c>
      <c r="I27" s="21"/>
    </row>
    <row r="28" spans="1:9" x14ac:dyDescent="0.25">
      <c r="A28" s="7">
        <v>62</v>
      </c>
      <c r="B28" s="16">
        <v>2773</v>
      </c>
      <c r="C28" s="16"/>
      <c r="D28" s="16"/>
      <c r="G28" s="16"/>
      <c r="H28" s="3">
        <f t="shared" si="0"/>
        <v>2773</v>
      </c>
      <c r="I28" s="21"/>
    </row>
    <row r="29" spans="1:9" x14ac:dyDescent="0.25">
      <c r="A29" s="7">
        <v>67</v>
      </c>
      <c r="B29" s="16">
        <v>2268</v>
      </c>
      <c r="C29" s="16"/>
      <c r="D29" s="16"/>
      <c r="G29" s="16"/>
      <c r="H29" s="3">
        <f t="shared" si="0"/>
        <v>2268</v>
      </c>
      <c r="I29" s="21"/>
    </row>
    <row r="30" spans="1:9" x14ac:dyDescent="0.25">
      <c r="A30" s="7">
        <v>68</v>
      </c>
      <c r="B30" s="16">
        <v>4353</v>
      </c>
      <c r="C30" s="16"/>
      <c r="D30" s="16"/>
      <c r="G30" s="16"/>
      <c r="H30" s="3">
        <f t="shared" si="0"/>
        <v>4353</v>
      </c>
      <c r="I30" s="21"/>
    </row>
    <row r="31" spans="1:9" x14ac:dyDescent="0.25">
      <c r="A31" s="7">
        <v>69</v>
      </c>
      <c r="B31" s="16">
        <v>0</v>
      </c>
      <c r="C31" s="16"/>
      <c r="D31" s="16"/>
      <c r="G31" s="16"/>
      <c r="H31" s="3">
        <f t="shared" si="0"/>
        <v>0</v>
      </c>
      <c r="I31" s="21"/>
    </row>
    <row r="32" spans="1:9" x14ac:dyDescent="0.25">
      <c r="A32" s="7">
        <v>71</v>
      </c>
      <c r="B32" s="16">
        <v>2733</v>
      </c>
      <c r="C32" s="16"/>
      <c r="D32" s="16"/>
      <c r="G32" s="16"/>
      <c r="H32" s="3">
        <f t="shared" si="0"/>
        <v>2733</v>
      </c>
      <c r="I32" s="21"/>
    </row>
    <row r="33" spans="1:9" x14ac:dyDescent="0.25">
      <c r="A33" s="7">
        <v>72</v>
      </c>
      <c r="B33" s="16">
        <v>5713</v>
      </c>
      <c r="C33" s="16"/>
      <c r="D33" s="16"/>
      <c r="G33" s="16"/>
      <c r="H33" s="3">
        <f t="shared" si="0"/>
        <v>5713</v>
      </c>
      <c r="I33" s="21"/>
    </row>
    <row r="34" spans="1:9" x14ac:dyDescent="0.25">
      <c r="A34" s="7">
        <v>74</v>
      </c>
      <c r="B34" s="16">
        <v>7936</v>
      </c>
      <c r="C34" s="16"/>
      <c r="D34" s="16"/>
      <c r="E34" s="16"/>
      <c r="G34" s="16"/>
      <c r="H34" s="3">
        <f t="shared" si="0"/>
        <v>7936</v>
      </c>
      <c r="I34" s="21"/>
    </row>
    <row r="35" spans="1:9" x14ac:dyDescent="0.25">
      <c r="A35" s="7">
        <v>79</v>
      </c>
      <c r="B35" s="53">
        <v>0</v>
      </c>
      <c r="C35" s="52"/>
      <c r="D35" s="52"/>
      <c r="G35" s="16"/>
      <c r="H35" s="3">
        <f t="shared" si="0"/>
        <v>0</v>
      </c>
      <c r="I35" s="21"/>
    </row>
    <row r="36" spans="1:9" x14ac:dyDescent="0.25">
      <c r="A36" s="7">
        <v>81</v>
      </c>
      <c r="B36" s="16">
        <v>3648</v>
      </c>
      <c r="C36" s="16"/>
      <c r="D36" s="16"/>
      <c r="G36" s="16"/>
      <c r="H36" s="3">
        <f t="shared" si="0"/>
        <v>3648</v>
      </c>
      <c r="I36" s="21"/>
    </row>
    <row r="37" spans="1:9" x14ac:dyDescent="0.25">
      <c r="A37" s="7">
        <v>82</v>
      </c>
      <c r="B37" s="16">
        <v>4930</v>
      </c>
      <c r="C37" s="16"/>
      <c r="D37" s="16"/>
      <c r="G37" s="16"/>
      <c r="H37" s="3">
        <f t="shared" ref="H37:H68" si="1">SUM(B37:G37)</f>
        <v>4930</v>
      </c>
      <c r="I37" s="21"/>
    </row>
    <row r="38" spans="1:9" x14ac:dyDescent="0.25">
      <c r="A38" s="7">
        <v>83</v>
      </c>
      <c r="B38" s="16">
        <v>0</v>
      </c>
      <c r="C38" s="16"/>
      <c r="D38" s="16"/>
      <c r="G38" s="16"/>
      <c r="H38" s="3">
        <f t="shared" si="1"/>
        <v>0</v>
      </c>
      <c r="I38" s="21"/>
    </row>
    <row r="39" spans="1:9" x14ac:dyDescent="0.25">
      <c r="A39" s="7">
        <v>86</v>
      </c>
      <c r="B39" s="16">
        <v>0</v>
      </c>
      <c r="C39" s="16"/>
      <c r="D39" s="16"/>
      <c r="G39" s="16"/>
      <c r="H39" s="3">
        <f t="shared" si="1"/>
        <v>0</v>
      </c>
      <c r="I39" s="21"/>
    </row>
    <row r="40" spans="1:9" x14ac:dyDescent="0.25">
      <c r="A40" s="7">
        <v>88</v>
      </c>
      <c r="B40" s="17">
        <v>9731</v>
      </c>
      <c r="C40" s="16">
        <v>155</v>
      </c>
      <c r="D40" s="16"/>
      <c r="G40" s="16"/>
      <c r="H40" s="3">
        <f t="shared" si="1"/>
        <v>9886</v>
      </c>
      <c r="I40" s="21"/>
    </row>
    <row r="41" spans="1:9" x14ac:dyDescent="0.25">
      <c r="A41" s="7">
        <v>89</v>
      </c>
      <c r="B41" s="17">
        <v>7432</v>
      </c>
      <c r="C41" s="16"/>
      <c r="D41" s="16"/>
      <c r="G41" s="16"/>
      <c r="H41" s="3">
        <f t="shared" si="1"/>
        <v>7432</v>
      </c>
      <c r="I41" s="21"/>
    </row>
    <row r="42" spans="1:9" x14ac:dyDescent="0.25">
      <c r="A42" s="7">
        <v>91</v>
      </c>
      <c r="B42" s="16">
        <v>5950</v>
      </c>
      <c r="C42" s="16"/>
      <c r="D42" s="16"/>
      <c r="G42" s="16"/>
      <c r="H42" s="3">
        <f t="shared" si="1"/>
        <v>5950</v>
      </c>
      <c r="I42" s="21"/>
    </row>
    <row r="43" spans="1:9" x14ac:dyDescent="0.25">
      <c r="A43" s="7">
        <v>92</v>
      </c>
      <c r="B43" s="16">
        <v>5281</v>
      </c>
      <c r="C43" s="16"/>
      <c r="D43" s="16"/>
      <c r="G43" s="16"/>
      <c r="H43" s="3">
        <f t="shared" si="1"/>
        <v>5281</v>
      </c>
      <c r="I43" s="21"/>
    </row>
    <row r="44" spans="1:9" x14ac:dyDescent="0.25">
      <c r="A44" s="7">
        <v>93</v>
      </c>
      <c r="B44" s="16">
        <v>11691</v>
      </c>
      <c r="C44" s="16">
        <v>6951</v>
      </c>
      <c r="D44" s="16"/>
      <c r="G44" s="16"/>
      <c r="H44" s="3">
        <f t="shared" si="1"/>
        <v>18642</v>
      </c>
      <c r="I44" s="21"/>
    </row>
    <row r="45" spans="1:9" x14ac:dyDescent="0.25">
      <c r="A45" s="7" t="s">
        <v>26</v>
      </c>
      <c r="B45" s="16">
        <v>21147</v>
      </c>
      <c r="C45" s="16"/>
      <c r="D45" s="16"/>
      <c r="G45" s="16"/>
      <c r="H45" s="3">
        <f t="shared" si="1"/>
        <v>21147</v>
      </c>
      <c r="I45" s="21"/>
    </row>
    <row r="46" spans="1:9" x14ac:dyDescent="0.25">
      <c r="A46" s="7" t="s">
        <v>27</v>
      </c>
      <c r="B46" s="16">
        <v>1421</v>
      </c>
      <c r="C46" s="16">
        <v>1832</v>
      </c>
      <c r="D46" s="16"/>
      <c r="G46" s="16"/>
      <c r="H46" s="3">
        <f t="shared" si="1"/>
        <v>3253</v>
      </c>
      <c r="I46" s="21"/>
    </row>
    <row r="47" spans="1:9" x14ac:dyDescent="0.25">
      <c r="A47" s="7" t="s">
        <v>28</v>
      </c>
      <c r="B47" s="16">
        <v>12383</v>
      </c>
      <c r="C47" s="16"/>
      <c r="D47" s="16"/>
      <c r="G47" s="16"/>
      <c r="H47" s="3">
        <f t="shared" si="1"/>
        <v>12383</v>
      </c>
      <c r="I47" s="21"/>
    </row>
    <row r="48" spans="1:9" x14ac:dyDescent="0.25">
      <c r="A48" s="7" t="s">
        <v>29</v>
      </c>
      <c r="B48" s="16">
        <v>4415</v>
      </c>
      <c r="C48" s="16"/>
      <c r="D48" s="16"/>
      <c r="G48" s="16"/>
      <c r="H48" s="3">
        <f t="shared" si="1"/>
        <v>4415</v>
      </c>
      <c r="I48" s="21"/>
    </row>
    <row r="49" spans="1:9" x14ac:dyDescent="0.25">
      <c r="A49" s="7" t="s">
        <v>30</v>
      </c>
      <c r="B49" s="16">
        <v>3013</v>
      </c>
      <c r="C49" s="16"/>
      <c r="D49" s="16"/>
      <c r="G49" s="16"/>
      <c r="H49" s="3">
        <f t="shared" si="1"/>
        <v>3013</v>
      </c>
      <c r="I49" s="21"/>
    </row>
    <row r="50" spans="1:9" x14ac:dyDescent="0.25">
      <c r="A50" s="7" t="s">
        <v>32</v>
      </c>
      <c r="B50" s="16">
        <v>0</v>
      </c>
      <c r="C50" s="16"/>
      <c r="D50" s="16"/>
      <c r="G50" s="16"/>
      <c r="H50" s="3">
        <f t="shared" si="1"/>
        <v>0</v>
      </c>
      <c r="I50" s="21"/>
    </row>
    <row r="51" spans="1:9" x14ac:dyDescent="0.25">
      <c r="A51" s="7" t="s">
        <v>31</v>
      </c>
      <c r="B51" s="16">
        <v>1023</v>
      </c>
      <c r="C51" s="16"/>
      <c r="D51" s="16"/>
      <c r="G51" s="16"/>
      <c r="H51" s="3">
        <f t="shared" si="1"/>
        <v>1023</v>
      </c>
      <c r="I51" s="21"/>
    </row>
    <row r="52" spans="1:9" x14ac:dyDescent="0.25">
      <c r="A52" s="7" t="s">
        <v>5</v>
      </c>
      <c r="B52" s="16">
        <v>3654</v>
      </c>
      <c r="C52" s="16"/>
      <c r="D52" s="16"/>
      <c r="G52" s="16"/>
      <c r="H52" s="3">
        <f t="shared" si="1"/>
        <v>3654</v>
      </c>
      <c r="I52" s="21"/>
    </row>
    <row r="53" spans="1:9" x14ac:dyDescent="0.25">
      <c r="A53" s="7" t="s">
        <v>33</v>
      </c>
      <c r="B53" s="16">
        <v>3678</v>
      </c>
      <c r="C53" s="16"/>
      <c r="D53" s="16"/>
      <c r="G53" s="16"/>
      <c r="H53" s="3">
        <f t="shared" si="1"/>
        <v>3678</v>
      </c>
      <c r="I53" s="21"/>
    </row>
    <row r="54" spans="1:9" x14ac:dyDescent="0.25">
      <c r="A54" s="7" t="s">
        <v>34</v>
      </c>
      <c r="B54" s="16">
        <v>0</v>
      </c>
      <c r="C54" s="16"/>
      <c r="D54" s="16"/>
      <c r="G54" s="16"/>
      <c r="H54" s="3">
        <f t="shared" si="1"/>
        <v>0</v>
      </c>
      <c r="I54" s="21"/>
    </row>
    <row r="55" spans="1:9" x14ac:dyDescent="0.25">
      <c r="A55" s="7" t="s">
        <v>35</v>
      </c>
      <c r="B55" s="16">
        <v>4432</v>
      </c>
      <c r="C55" s="16"/>
      <c r="D55" s="16"/>
      <c r="G55" s="16"/>
      <c r="H55" s="3">
        <f t="shared" si="1"/>
        <v>4432</v>
      </c>
      <c r="I55" s="21"/>
    </row>
    <row r="56" spans="1:9" x14ac:dyDescent="0.25">
      <c r="A56" s="7" t="s">
        <v>36</v>
      </c>
      <c r="B56" s="16">
        <v>6127</v>
      </c>
      <c r="C56" s="16"/>
      <c r="D56" s="16"/>
      <c r="G56" s="16"/>
      <c r="H56" s="3">
        <f t="shared" si="1"/>
        <v>6127</v>
      </c>
      <c r="I56" s="21"/>
    </row>
    <row r="57" spans="1:9" x14ac:dyDescent="0.25">
      <c r="A57" s="7" t="s">
        <v>37</v>
      </c>
      <c r="B57" s="16">
        <v>4687</v>
      </c>
      <c r="C57" s="16"/>
      <c r="D57" s="16"/>
      <c r="G57" s="16"/>
      <c r="H57" s="3">
        <f t="shared" si="1"/>
        <v>4687</v>
      </c>
      <c r="I57" s="21"/>
    </row>
    <row r="58" spans="1:9" x14ac:dyDescent="0.25">
      <c r="A58" s="7" t="s">
        <v>38</v>
      </c>
      <c r="B58" s="16">
        <v>5020</v>
      </c>
      <c r="C58" s="16"/>
      <c r="D58" s="16"/>
      <c r="G58" s="16"/>
      <c r="H58" s="3">
        <f t="shared" si="1"/>
        <v>5020</v>
      </c>
      <c r="I58" s="21"/>
    </row>
    <row r="59" spans="1:9" x14ac:dyDescent="0.25">
      <c r="A59" s="7" t="s">
        <v>39</v>
      </c>
      <c r="B59" s="16">
        <v>4259</v>
      </c>
      <c r="C59" s="16"/>
      <c r="D59" s="16"/>
      <c r="G59" s="16"/>
      <c r="H59" s="3">
        <f t="shared" si="1"/>
        <v>4259</v>
      </c>
      <c r="I59" s="21"/>
    </row>
    <row r="60" spans="1:9" x14ac:dyDescent="0.25">
      <c r="A60" s="7" t="s">
        <v>40</v>
      </c>
      <c r="B60" s="16">
        <v>985</v>
      </c>
      <c r="C60" s="16"/>
      <c r="D60" s="16"/>
      <c r="G60" s="16"/>
      <c r="H60" s="3">
        <f t="shared" si="1"/>
        <v>985</v>
      </c>
      <c r="I60" s="21"/>
    </row>
    <row r="61" spans="1:9" x14ac:dyDescent="0.25">
      <c r="A61" s="7" t="s">
        <v>41</v>
      </c>
      <c r="B61" s="16">
        <v>3210</v>
      </c>
      <c r="C61" s="16"/>
      <c r="D61" s="16"/>
      <c r="G61" s="16"/>
      <c r="H61" s="3">
        <f t="shared" si="1"/>
        <v>3210</v>
      </c>
      <c r="I61" s="21"/>
    </row>
    <row r="62" spans="1:9" x14ac:dyDescent="0.25">
      <c r="A62" s="7" t="s">
        <v>42</v>
      </c>
      <c r="B62" s="16">
        <v>5150</v>
      </c>
      <c r="C62" s="16">
        <v>704</v>
      </c>
      <c r="D62" s="16"/>
      <c r="G62" s="16"/>
      <c r="H62" s="3">
        <f t="shared" si="1"/>
        <v>5854</v>
      </c>
      <c r="I62" s="21"/>
    </row>
    <row r="63" spans="1:9" x14ac:dyDescent="0.25">
      <c r="A63" s="7" t="s">
        <v>43</v>
      </c>
      <c r="B63" s="16">
        <v>4222</v>
      </c>
      <c r="C63" s="16"/>
      <c r="D63" s="16"/>
      <c r="G63" s="16"/>
      <c r="H63" s="3">
        <f t="shared" si="1"/>
        <v>4222</v>
      </c>
      <c r="I63" s="21"/>
    </row>
    <row r="64" spans="1:9" x14ac:dyDescent="0.25">
      <c r="A64" s="7" t="s">
        <v>44</v>
      </c>
      <c r="B64" s="16">
        <v>0</v>
      </c>
      <c r="C64" s="16"/>
      <c r="D64" s="16"/>
      <c r="G64" s="16"/>
      <c r="H64" s="3">
        <f t="shared" si="1"/>
        <v>0</v>
      </c>
      <c r="I64" s="21"/>
    </row>
    <row r="65" spans="1:9" x14ac:dyDescent="0.25">
      <c r="A65" s="7" t="s">
        <v>45</v>
      </c>
      <c r="B65" s="16">
        <v>6410</v>
      </c>
      <c r="C65" s="16"/>
      <c r="D65" s="16"/>
      <c r="G65" s="16"/>
      <c r="H65" s="3">
        <f t="shared" si="1"/>
        <v>6410</v>
      </c>
      <c r="I65" s="21"/>
    </row>
    <row r="66" spans="1:9" x14ac:dyDescent="0.25">
      <c r="A66" s="7" t="s">
        <v>46</v>
      </c>
      <c r="B66" s="16">
        <v>2934</v>
      </c>
      <c r="C66" s="16"/>
      <c r="D66" s="16"/>
      <c r="G66" s="16"/>
      <c r="H66" s="3">
        <f t="shared" si="1"/>
        <v>2934</v>
      </c>
      <c r="I66" s="21"/>
    </row>
    <row r="67" spans="1:9" x14ac:dyDescent="0.25">
      <c r="A67" s="7" t="s">
        <v>47</v>
      </c>
      <c r="B67" s="16">
        <v>5326</v>
      </c>
      <c r="C67" s="16"/>
      <c r="D67" s="16"/>
      <c r="G67" s="16"/>
      <c r="H67" s="3">
        <f t="shared" si="1"/>
        <v>5326</v>
      </c>
      <c r="I67" s="21"/>
    </row>
    <row r="68" spans="1:9" x14ac:dyDescent="0.25">
      <c r="A68" s="7" t="s">
        <v>48</v>
      </c>
      <c r="B68" s="16">
        <v>3064</v>
      </c>
      <c r="C68" s="16"/>
      <c r="D68" s="16"/>
      <c r="G68" s="16"/>
      <c r="H68" s="3">
        <f t="shared" si="1"/>
        <v>3064</v>
      </c>
      <c r="I68" s="21"/>
    </row>
    <row r="69" spans="1:9" x14ac:dyDescent="0.25">
      <c r="A69" s="7" t="s">
        <v>49</v>
      </c>
      <c r="B69" s="16">
        <v>6255</v>
      </c>
      <c r="C69" s="16"/>
      <c r="D69" s="16"/>
      <c r="G69" s="16"/>
      <c r="H69" s="3">
        <f t="shared" ref="H69:H88" si="2">SUM(B69:G69)</f>
        <v>6255</v>
      </c>
      <c r="I69" s="21"/>
    </row>
    <row r="70" spans="1:9" x14ac:dyDescent="0.25">
      <c r="A70" s="7" t="s">
        <v>50</v>
      </c>
      <c r="B70" s="16">
        <v>0</v>
      </c>
      <c r="C70" s="16"/>
      <c r="D70" s="16"/>
      <c r="G70" s="16"/>
      <c r="H70" s="3">
        <f t="shared" si="2"/>
        <v>0</v>
      </c>
      <c r="I70" s="21"/>
    </row>
    <row r="71" spans="1:9" x14ac:dyDescent="0.25">
      <c r="A71" s="7" t="s">
        <v>6</v>
      </c>
      <c r="B71" s="16">
        <v>260</v>
      </c>
      <c r="C71" s="16"/>
      <c r="D71" s="16"/>
      <c r="G71" s="16"/>
      <c r="H71" s="3">
        <f t="shared" si="2"/>
        <v>260</v>
      </c>
      <c r="I71" s="21"/>
    </row>
    <row r="72" spans="1:9" x14ac:dyDescent="0.25">
      <c r="A72" s="7" t="s">
        <v>51</v>
      </c>
      <c r="B72" s="16">
        <v>3497</v>
      </c>
      <c r="C72" s="16"/>
      <c r="D72" s="16"/>
      <c r="G72" s="16"/>
      <c r="H72" s="3">
        <f t="shared" si="2"/>
        <v>3497</v>
      </c>
      <c r="I72" s="21"/>
    </row>
    <row r="73" spans="1:9" x14ac:dyDescent="0.25">
      <c r="A73" s="7" t="s">
        <v>52</v>
      </c>
      <c r="B73" s="16">
        <v>4204</v>
      </c>
      <c r="C73" s="16"/>
      <c r="D73" s="16"/>
      <c r="G73" s="16"/>
      <c r="H73" s="3">
        <f t="shared" si="2"/>
        <v>4204</v>
      </c>
      <c r="I73" s="21"/>
    </row>
    <row r="74" spans="1:9" x14ac:dyDescent="0.25">
      <c r="A74" s="7" t="s">
        <v>53</v>
      </c>
      <c r="B74" s="16">
        <v>0</v>
      </c>
      <c r="C74" s="16"/>
      <c r="D74" s="16"/>
      <c r="G74" s="16"/>
      <c r="H74" s="3">
        <f t="shared" si="2"/>
        <v>0</v>
      </c>
      <c r="I74" s="21"/>
    </row>
    <row r="75" spans="1:9" x14ac:dyDescent="0.25">
      <c r="A75" s="7" t="s">
        <v>54</v>
      </c>
      <c r="B75" s="16">
        <v>4209</v>
      </c>
      <c r="C75" s="16"/>
      <c r="D75" s="16"/>
      <c r="G75" s="16"/>
      <c r="H75" s="3">
        <f t="shared" si="2"/>
        <v>4209</v>
      </c>
      <c r="I75" s="21"/>
    </row>
    <row r="76" spans="1:9" x14ac:dyDescent="0.25">
      <c r="A76" s="7" t="s">
        <v>55</v>
      </c>
      <c r="B76" s="16">
        <v>4693</v>
      </c>
      <c r="C76" s="16"/>
      <c r="D76" s="16"/>
      <c r="G76" s="16"/>
      <c r="H76" s="3">
        <f t="shared" si="2"/>
        <v>4693</v>
      </c>
      <c r="I76" s="21"/>
    </row>
    <row r="77" spans="1:9" x14ac:dyDescent="0.25">
      <c r="A77" s="7" t="s">
        <v>56</v>
      </c>
      <c r="B77" s="16">
        <v>3594</v>
      </c>
      <c r="C77" s="16"/>
      <c r="D77" s="16"/>
      <c r="G77" s="16"/>
      <c r="H77" s="3">
        <f t="shared" si="2"/>
        <v>3594</v>
      </c>
      <c r="I77" s="21"/>
    </row>
    <row r="78" spans="1:9" x14ac:dyDescent="0.25">
      <c r="A78" s="7" t="s">
        <v>7</v>
      </c>
      <c r="B78" s="16">
        <v>2235</v>
      </c>
      <c r="C78" s="16"/>
      <c r="D78" s="16"/>
      <c r="G78" s="16"/>
      <c r="H78" s="3">
        <f t="shared" si="2"/>
        <v>2235</v>
      </c>
      <c r="I78" s="21"/>
    </row>
    <row r="79" spans="1:9" x14ac:dyDescent="0.25">
      <c r="A79" s="7" t="s">
        <v>57</v>
      </c>
      <c r="B79" s="16">
        <v>4313</v>
      </c>
      <c r="C79" s="16"/>
      <c r="D79" s="16"/>
      <c r="G79" s="16"/>
      <c r="H79" s="3">
        <f t="shared" si="2"/>
        <v>4313</v>
      </c>
      <c r="I79" s="21"/>
    </row>
    <row r="80" spans="1:9" x14ac:dyDescent="0.25">
      <c r="A80" s="7" t="s">
        <v>58</v>
      </c>
      <c r="B80" s="16">
        <v>1155</v>
      </c>
      <c r="C80" s="16"/>
      <c r="D80" s="16"/>
      <c r="G80" s="16"/>
      <c r="H80" s="3">
        <f t="shared" si="2"/>
        <v>1155</v>
      </c>
      <c r="I80" s="21"/>
    </row>
    <row r="81" spans="1:11" x14ac:dyDescent="0.25">
      <c r="A81" s="7" t="s">
        <v>59</v>
      </c>
      <c r="B81" s="16">
        <v>0</v>
      </c>
      <c r="C81" s="16"/>
      <c r="D81" s="16"/>
      <c r="G81" s="16"/>
      <c r="H81" s="3">
        <f t="shared" si="2"/>
        <v>0</v>
      </c>
      <c r="I81" s="21"/>
    </row>
    <row r="82" spans="1:11" x14ac:dyDescent="0.25">
      <c r="A82" s="7" t="s">
        <v>60</v>
      </c>
      <c r="B82" s="16">
        <v>0</v>
      </c>
      <c r="C82" s="16"/>
      <c r="D82" s="16"/>
      <c r="G82" s="16"/>
      <c r="H82" s="3">
        <f t="shared" si="2"/>
        <v>0</v>
      </c>
      <c r="I82" s="21"/>
    </row>
    <row r="83" spans="1:11" x14ac:dyDescent="0.25">
      <c r="A83" s="7" t="s">
        <v>8</v>
      </c>
      <c r="B83" s="16">
        <v>9788</v>
      </c>
      <c r="C83" s="16"/>
      <c r="D83" s="16"/>
      <c r="G83" s="16"/>
      <c r="H83" s="3">
        <f t="shared" si="2"/>
        <v>9788</v>
      </c>
      <c r="I83" s="21"/>
    </row>
    <row r="84" spans="1:11" x14ac:dyDescent="0.25">
      <c r="A84" s="7" t="s">
        <v>61</v>
      </c>
      <c r="B84" s="16">
        <v>14932</v>
      </c>
      <c r="C84" s="16"/>
      <c r="D84" s="16"/>
      <c r="G84" s="16"/>
      <c r="H84" s="3">
        <f t="shared" si="2"/>
        <v>14932</v>
      </c>
      <c r="I84" s="21"/>
    </row>
    <row r="85" spans="1:11" x14ac:dyDescent="0.25">
      <c r="A85" s="7"/>
      <c r="B85" s="16"/>
      <c r="C85" s="16"/>
      <c r="D85" s="16"/>
      <c r="G85" s="16"/>
      <c r="H85" s="3">
        <f t="shared" si="2"/>
        <v>0</v>
      </c>
      <c r="I85" s="21"/>
    </row>
    <row r="86" spans="1:11" x14ac:dyDescent="0.25">
      <c r="A86" s="7"/>
      <c r="B86" s="16"/>
      <c r="C86" s="16"/>
      <c r="D86" s="16"/>
      <c r="G86" s="16"/>
      <c r="H86" s="3">
        <f t="shared" si="2"/>
        <v>0</v>
      </c>
      <c r="I86" s="21"/>
    </row>
    <row r="87" spans="1:11" x14ac:dyDescent="0.25">
      <c r="A87" s="7"/>
      <c r="B87" s="16"/>
      <c r="C87" s="16"/>
      <c r="D87" s="16"/>
      <c r="G87" s="16"/>
      <c r="H87" s="3">
        <f t="shared" si="2"/>
        <v>0</v>
      </c>
      <c r="I87" s="21"/>
    </row>
    <row r="88" spans="1:11" x14ac:dyDescent="0.25">
      <c r="H88" s="3">
        <f t="shared" si="2"/>
        <v>0</v>
      </c>
      <c r="I88" s="21"/>
    </row>
    <row r="89" spans="1:11" s="4" customFormat="1" x14ac:dyDescent="0.25">
      <c r="A89" s="9"/>
      <c r="B89" s="5">
        <f t="shared" ref="B89:H89" si="3">SUM(B5:B88)</f>
        <v>301070</v>
      </c>
      <c r="C89" s="5">
        <f t="shared" si="3"/>
        <v>10579</v>
      </c>
      <c r="D89" s="5">
        <f t="shared" si="3"/>
        <v>0</v>
      </c>
      <c r="E89" s="5">
        <f t="shared" si="3"/>
        <v>0</v>
      </c>
      <c r="F89" s="5">
        <f t="shared" si="3"/>
        <v>0</v>
      </c>
      <c r="G89" s="5">
        <f t="shared" si="3"/>
        <v>0</v>
      </c>
      <c r="H89" s="5">
        <f t="shared" si="3"/>
        <v>311649</v>
      </c>
      <c r="I89" s="21"/>
    </row>
    <row r="90" spans="1:11" x14ac:dyDescent="0.25">
      <c r="H90" s="18"/>
      <c r="I90" s="18"/>
    </row>
    <row r="91" spans="1:11" ht="13.8" thickBot="1" x14ac:dyDescent="0.3"/>
    <row r="92" spans="1:11" ht="17.399999999999999" x14ac:dyDescent="0.3">
      <c r="A92" s="22"/>
      <c r="B92" s="23" t="s">
        <v>9</v>
      </c>
      <c r="C92" s="24"/>
      <c r="D92" s="24"/>
      <c r="E92" s="24"/>
      <c r="F92" s="24"/>
      <c r="G92" s="24"/>
      <c r="H92" s="25"/>
      <c r="I92" s="25"/>
      <c r="J92" s="24"/>
      <c r="K92" s="26"/>
    </row>
    <row r="93" spans="1:11" ht="13.8" thickBot="1" x14ac:dyDescent="0.3">
      <c r="A93" s="27"/>
      <c r="B93" s="28"/>
      <c r="C93" s="12"/>
      <c r="D93" s="29"/>
      <c r="E93" s="29"/>
      <c r="F93" s="29"/>
      <c r="G93" s="29"/>
      <c r="H93" s="30"/>
      <c r="I93" s="15" t="s">
        <v>10</v>
      </c>
      <c r="J93" s="15" t="s">
        <v>11</v>
      </c>
      <c r="K93" s="31" t="s">
        <v>12</v>
      </c>
    </row>
    <row r="94" spans="1:11" x14ac:dyDescent="0.25">
      <c r="A94" s="27"/>
      <c r="B94" s="29"/>
      <c r="C94" s="29"/>
      <c r="D94" s="29"/>
      <c r="E94" s="29"/>
      <c r="F94" s="29"/>
      <c r="G94" s="29"/>
      <c r="H94" s="30"/>
      <c r="I94" s="32">
        <f>SUM(C101:C106)</f>
        <v>311649</v>
      </c>
      <c r="J94" s="30">
        <f>I94/K94</f>
        <v>56663.454545454544</v>
      </c>
      <c r="K94" s="33">
        <v>5.5</v>
      </c>
    </row>
    <row r="95" spans="1:11" x14ac:dyDescent="0.25">
      <c r="A95" s="27"/>
      <c r="B95" s="29"/>
      <c r="C95" s="29"/>
      <c r="D95" s="29"/>
      <c r="E95" s="29"/>
      <c r="F95" s="29"/>
      <c r="G95" s="32"/>
      <c r="H95" s="34"/>
      <c r="I95" s="35"/>
      <c r="J95" s="29"/>
      <c r="K95" s="36"/>
    </row>
    <row r="96" spans="1:11" x14ac:dyDescent="0.25">
      <c r="A96" s="27"/>
      <c r="B96" s="29"/>
      <c r="C96" s="29"/>
      <c r="D96" s="29"/>
      <c r="E96" s="29"/>
      <c r="F96" s="29"/>
      <c r="G96" s="32"/>
      <c r="H96" s="34"/>
      <c r="I96" s="35"/>
      <c r="J96" s="29"/>
      <c r="K96" s="36"/>
    </row>
    <row r="97" spans="1:11" x14ac:dyDescent="0.25">
      <c r="A97" s="27"/>
      <c r="B97" s="29"/>
      <c r="C97" s="29"/>
      <c r="D97" s="29"/>
      <c r="E97" s="29"/>
      <c r="F97" s="29"/>
      <c r="G97" s="29"/>
      <c r="H97" s="30"/>
      <c r="I97" s="30"/>
      <c r="J97" s="29"/>
      <c r="K97" s="36"/>
    </row>
    <row r="98" spans="1:11" x14ac:dyDescent="0.25">
      <c r="A98" s="27"/>
      <c r="B98" s="29"/>
      <c r="C98" s="29"/>
      <c r="D98" s="29"/>
      <c r="E98" s="29"/>
      <c r="F98" s="29"/>
      <c r="G98" s="29"/>
      <c r="H98" s="30"/>
      <c r="I98" s="30"/>
      <c r="J98" s="29"/>
      <c r="K98" s="36"/>
    </row>
    <row r="99" spans="1:11" s="10" customFormat="1" ht="13.8" thickBot="1" x14ac:dyDescent="0.3">
      <c r="A99" s="37" t="s">
        <v>10</v>
      </c>
      <c r="B99" s="15" t="s">
        <v>11</v>
      </c>
      <c r="C99" s="15" t="s">
        <v>12</v>
      </c>
      <c r="D99" s="15" t="s">
        <v>13</v>
      </c>
      <c r="E99" s="15" t="s">
        <v>14</v>
      </c>
      <c r="F99" s="15" t="s">
        <v>15</v>
      </c>
      <c r="G99" s="15" t="s">
        <v>16</v>
      </c>
      <c r="H99" s="15" t="s">
        <v>17</v>
      </c>
      <c r="I99" s="15" t="s">
        <v>18</v>
      </c>
      <c r="J99" s="15" t="s">
        <v>19</v>
      </c>
      <c r="K99" s="31" t="s">
        <v>20</v>
      </c>
    </row>
    <row r="100" spans="1:11" x14ac:dyDescent="0.25">
      <c r="A100" s="27"/>
      <c r="B100" s="29"/>
      <c r="C100" s="29"/>
      <c r="D100" s="29"/>
      <c r="E100" s="29"/>
      <c r="F100" s="29"/>
      <c r="G100" s="29"/>
      <c r="H100" s="30"/>
      <c r="I100" s="30"/>
      <c r="J100" s="29"/>
      <c r="K100" s="36"/>
    </row>
    <row r="101" spans="1:11" x14ac:dyDescent="0.25">
      <c r="A101" s="27" t="s">
        <v>0</v>
      </c>
      <c r="B101" s="29" t="s">
        <v>21</v>
      </c>
      <c r="C101" s="30">
        <f>B89</f>
        <v>301070</v>
      </c>
      <c r="D101" s="30">
        <f>B89</f>
        <v>301070</v>
      </c>
      <c r="E101" s="30">
        <f t="shared" ref="E101:E106" si="4">D101/$K$94</f>
        <v>54740</v>
      </c>
      <c r="F101" s="30">
        <f>J94</f>
        <v>56663.454545454544</v>
      </c>
      <c r="G101" s="30">
        <f t="shared" ref="G101:G106" si="5">E101-F101</f>
        <v>-1923.4545454545441</v>
      </c>
      <c r="H101" s="50">
        <v>0.14000000000000001</v>
      </c>
      <c r="I101" s="38">
        <f t="shared" ref="I101:I106" si="6">G101*H101</f>
        <v>-269.28363636363622</v>
      </c>
      <c r="J101" s="38">
        <v>0</v>
      </c>
      <c r="K101" s="39">
        <f t="shared" ref="K101:K106" si="7">I101+J101</f>
        <v>-269.28363636363622</v>
      </c>
    </row>
    <row r="102" spans="1:11" x14ac:dyDescent="0.25">
      <c r="A102" s="27" t="s">
        <v>1</v>
      </c>
      <c r="B102" s="29" t="s">
        <v>21</v>
      </c>
      <c r="C102" s="30">
        <f>C89</f>
        <v>10579</v>
      </c>
      <c r="D102" s="30">
        <f>C89</f>
        <v>10579</v>
      </c>
      <c r="E102" s="30">
        <f t="shared" si="4"/>
        <v>1923.4545454545455</v>
      </c>
      <c r="F102" s="30">
        <v>0</v>
      </c>
      <c r="G102" s="30">
        <f t="shared" si="5"/>
        <v>1923.4545454545455</v>
      </c>
      <c r="H102" s="50">
        <v>0.20499999999999999</v>
      </c>
      <c r="I102" s="38">
        <f t="shared" si="6"/>
        <v>394.30818181818182</v>
      </c>
      <c r="J102" s="38">
        <v>0</v>
      </c>
      <c r="K102" s="39">
        <f t="shared" si="7"/>
        <v>394.30818181818182</v>
      </c>
    </row>
    <row r="103" spans="1:11" x14ac:dyDescent="0.25">
      <c r="A103" s="27" t="s">
        <v>2</v>
      </c>
      <c r="B103" s="29" t="s">
        <v>21</v>
      </c>
      <c r="C103" s="30">
        <f>D89</f>
        <v>0</v>
      </c>
      <c r="D103" s="30">
        <f>D89</f>
        <v>0</v>
      </c>
      <c r="E103" s="30">
        <f t="shared" si="4"/>
        <v>0</v>
      </c>
      <c r="F103" s="30">
        <v>0</v>
      </c>
      <c r="G103" s="30">
        <f t="shared" si="5"/>
        <v>0</v>
      </c>
      <c r="H103" s="50">
        <v>0.22</v>
      </c>
      <c r="I103" s="38">
        <f t="shared" si="6"/>
        <v>0</v>
      </c>
      <c r="J103" s="38">
        <v>0</v>
      </c>
      <c r="K103" s="39">
        <f t="shared" si="7"/>
        <v>0</v>
      </c>
    </row>
    <row r="104" spans="1:11" x14ac:dyDescent="0.25">
      <c r="A104" s="27" t="s">
        <v>62</v>
      </c>
      <c r="B104" s="29" t="s">
        <v>21</v>
      </c>
      <c r="C104" s="30">
        <f>E89</f>
        <v>0</v>
      </c>
      <c r="D104" s="30">
        <f>E89</f>
        <v>0</v>
      </c>
      <c r="E104" s="30">
        <f t="shared" si="4"/>
        <v>0</v>
      </c>
      <c r="F104" s="30">
        <v>0</v>
      </c>
      <c r="G104" s="30">
        <f t="shared" si="5"/>
        <v>0</v>
      </c>
      <c r="H104" s="51">
        <v>0.23</v>
      </c>
      <c r="I104" s="38">
        <f t="shared" si="6"/>
        <v>0</v>
      </c>
      <c r="J104" s="38">
        <v>0</v>
      </c>
      <c r="K104" s="39">
        <f t="shared" si="7"/>
        <v>0</v>
      </c>
    </row>
    <row r="105" spans="1:11" x14ac:dyDescent="0.25">
      <c r="A105" s="27" t="s">
        <v>25</v>
      </c>
      <c r="B105" s="29" t="s">
        <v>21</v>
      </c>
      <c r="C105" s="30">
        <f>F89</f>
        <v>0</v>
      </c>
      <c r="D105" s="30">
        <f>F89</f>
        <v>0</v>
      </c>
      <c r="E105" s="30">
        <f t="shared" si="4"/>
        <v>0</v>
      </c>
      <c r="F105" s="30">
        <v>0</v>
      </c>
      <c r="G105" s="30">
        <f t="shared" si="5"/>
        <v>0</v>
      </c>
      <c r="H105" s="51">
        <v>0.27100000000000002</v>
      </c>
      <c r="I105" s="38">
        <f t="shared" si="6"/>
        <v>0</v>
      </c>
      <c r="J105" s="38">
        <v>0</v>
      </c>
      <c r="K105" s="39">
        <f t="shared" si="7"/>
        <v>0</v>
      </c>
    </row>
    <row r="106" spans="1:11" x14ac:dyDescent="0.25">
      <c r="A106" s="27" t="s">
        <v>3</v>
      </c>
      <c r="B106" s="29" t="s">
        <v>21</v>
      </c>
      <c r="C106" s="30">
        <f>G89</f>
        <v>0</v>
      </c>
      <c r="D106" s="30">
        <f>G89</f>
        <v>0</v>
      </c>
      <c r="E106" s="30">
        <f t="shared" si="4"/>
        <v>0</v>
      </c>
      <c r="F106" s="30">
        <v>0</v>
      </c>
      <c r="G106" s="30">
        <f t="shared" si="5"/>
        <v>0</v>
      </c>
      <c r="H106" s="51">
        <v>0.27750000000000002</v>
      </c>
      <c r="I106" s="38">
        <f t="shared" si="6"/>
        <v>0</v>
      </c>
      <c r="J106" s="38">
        <v>0</v>
      </c>
      <c r="K106" s="39">
        <f t="shared" si="7"/>
        <v>0</v>
      </c>
    </row>
    <row r="107" spans="1:11" x14ac:dyDescent="0.25">
      <c r="A107" s="40"/>
      <c r="B107" s="28"/>
      <c r="C107" s="28"/>
      <c r="D107" s="28"/>
      <c r="E107" s="28"/>
      <c r="F107" s="28"/>
      <c r="G107" s="28"/>
      <c r="H107" s="18"/>
      <c r="I107" s="41"/>
      <c r="J107" s="42"/>
      <c r="K107" s="43"/>
    </row>
    <row r="108" spans="1:11" x14ac:dyDescent="0.25">
      <c r="A108" s="40"/>
      <c r="B108" s="28"/>
      <c r="C108" s="28"/>
      <c r="D108" s="28"/>
      <c r="E108" s="28"/>
      <c r="F108" s="28"/>
      <c r="G108" s="28"/>
      <c r="H108" s="18"/>
      <c r="I108" s="41"/>
      <c r="J108" s="42"/>
      <c r="K108" s="43"/>
    </row>
    <row r="109" spans="1:11" s="13" customFormat="1" x14ac:dyDescent="0.25">
      <c r="A109" s="27" t="s">
        <v>22</v>
      </c>
      <c r="B109" s="29"/>
      <c r="C109" s="44">
        <f>SUM(C101:C106)</f>
        <v>311649</v>
      </c>
      <c r="D109" s="44">
        <f>SUM(D101:D106)</f>
        <v>311649</v>
      </c>
      <c r="E109" s="44">
        <f>SUM(E101:E106)</f>
        <v>56663.454545454544</v>
      </c>
      <c r="F109" s="44">
        <f>SUM(F101:F106)</f>
        <v>56663.454545454544</v>
      </c>
      <c r="G109" s="44">
        <f>SUM(G101:G106)</f>
        <v>1.3642420526593924E-12</v>
      </c>
      <c r="H109" s="30"/>
      <c r="I109" s="35">
        <f>SUM(I101:I106)</f>
        <v>125.0245454545456</v>
      </c>
      <c r="J109" s="44">
        <f>SUM(J101:J106)</f>
        <v>0</v>
      </c>
      <c r="K109" s="45">
        <f>SUM(K101:K106)</f>
        <v>125.0245454545456</v>
      </c>
    </row>
    <row r="110" spans="1:11" s="13" customFormat="1" x14ac:dyDescent="0.25">
      <c r="A110" s="27"/>
      <c r="B110" s="29"/>
      <c r="C110" s="29"/>
      <c r="D110" s="29"/>
      <c r="E110" s="29"/>
      <c r="F110" s="29"/>
      <c r="G110" s="29"/>
      <c r="H110" s="30"/>
      <c r="I110" s="30"/>
      <c r="J110" s="29"/>
      <c r="K110" s="45"/>
    </row>
    <row r="111" spans="1:11" s="13" customFormat="1" x14ac:dyDescent="0.25">
      <c r="A111" s="27"/>
      <c r="B111" s="29"/>
      <c r="C111" s="29"/>
      <c r="D111" s="29"/>
      <c r="E111" s="29"/>
      <c r="F111" s="29"/>
      <c r="G111" s="29"/>
      <c r="H111" s="30" t="s">
        <v>23</v>
      </c>
      <c r="I111" s="30"/>
      <c r="J111" s="29"/>
      <c r="K111" s="45">
        <v>0</v>
      </c>
    </row>
    <row r="112" spans="1:11" s="13" customFormat="1" x14ac:dyDescent="0.25">
      <c r="A112" s="27"/>
      <c r="B112" s="29"/>
      <c r="C112" s="29"/>
      <c r="D112" s="29"/>
      <c r="E112" s="29"/>
      <c r="F112" s="29"/>
      <c r="G112" s="29"/>
      <c r="H112" s="30" t="s">
        <v>24</v>
      </c>
      <c r="I112" s="30"/>
      <c r="J112" s="29"/>
      <c r="K112" s="45">
        <f>K109+K111</f>
        <v>125.0245454545456</v>
      </c>
    </row>
    <row r="113" spans="1:11" s="13" customFormat="1" ht="13.8" thickBot="1" x14ac:dyDescent="0.3">
      <c r="A113" s="46"/>
      <c r="B113" s="47"/>
      <c r="C113" s="47"/>
      <c r="D113" s="47"/>
      <c r="E113" s="47"/>
      <c r="F113" s="47"/>
      <c r="G113" s="47"/>
      <c r="H113" s="48"/>
      <c r="I113" s="48"/>
      <c r="J113" s="47"/>
      <c r="K113" s="49"/>
    </row>
    <row r="114" spans="1:11" s="13" customFormat="1" x14ac:dyDescent="0.25">
      <c r="A114" s="11"/>
      <c r="H114" s="14"/>
      <c r="I114" s="14"/>
    </row>
  </sheetData>
  <mergeCells count="1">
    <mergeCell ref="A1:I1"/>
  </mergeCells>
  <phoneticPr fontId="0" type="noConversion"/>
  <printOptions horizontalCentered="1" verticalCentered="1"/>
  <pageMargins left="0.4" right="0.16" top="1" bottom="1" header="0.5" footer="0.5"/>
  <pageSetup scale="7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1.Quarter 2011</vt:lpstr>
      <vt:lpstr>2.Quarter 2011</vt:lpstr>
      <vt:lpstr>3.Quarter 2011</vt:lpstr>
      <vt:lpstr>4.Quarter 2011</vt:lpstr>
    </vt:vector>
  </TitlesOfParts>
  <Company>Wyoming Machinery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Hill</dc:creator>
  <cp:lastModifiedBy>Tammy Trinker</cp:lastModifiedBy>
  <cp:lastPrinted>2011-12-20T16:10:38Z</cp:lastPrinted>
  <dcterms:created xsi:type="dcterms:W3CDTF">2001-09-12T14:16:18Z</dcterms:created>
  <dcterms:modified xsi:type="dcterms:W3CDTF">2014-02-19T16:14:52Z</dcterms:modified>
</cp:coreProperties>
</file>